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35" windowWidth="18195" windowHeight="8505"/>
  </bookViews>
  <sheets>
    <sheet name="Viešinimui" sheetId="4" r:id="rId1"/>
  </sheets>
  <calcPr calcId="125725"/>
</workbook>
</file>

<file path=xl/calcChain.xml><?xml version="1.0" encoding="utf-8"?>
<calcChain xmlns="http://schemas.openxmlformats.org/spreadsheetml/2006/main">
  <c r="AD86" i="4"/>
  <c r="AB86"/>
  <c r="Y86"/>
  <c r="Z86" s="1"/>
  <c r="L86"/>
  <c r="M86" s="1"/>
  <c r="AD85"/>
  <c r="AB85"/>
  <c r="Y85"/>
  <c r="Z85" s="1"/>
  <c r="L85"/>
  <c r="M85" s="1"/>
  <c r="AD84"/>
  <c r="AB84"/>
  <c r="Y84"/>
  <c r="Z84" s="1"/>
  <c r="L84"/>
  <c r="M84" s="1"/>
  <c r="AD83"/>
  <c r="AB83"/>
  <c r="Y83"/>
  <c r="Z83" s="1"/>
  <c r="L83"/>
  <c r="M83" s="1"/>
  <c r="AD82"/>
  <c r="AB82"/>
  <c r="Y82"/>
  <c r="Z82" s="1"/>
  <c r="L82"/>
  <c r="M82" s="1"/>
  <c r="AD81"/>
  <c r="AB81"/>
  <c r="Y81"/>
  <c r="Z81" s="1"/>
  <c r="L81"/>
  <c r="M81" s="1"/>
  <c r="AD80"/>
  <c r="AB80"/>
  <c r="Y80"/>
  <c r="Z80" s="1"/>
  <c r="L80"/>
  <c r="M80" s="1"/>
  <c r="AD79"/>
  <c r="AB79"/>
  <c r="Y79"/>
  <c r="Z79" s="1"/>
  <c r="L79"/>
  <c r="M79" s="1"/>
  <c r="AD78"/>
  <c r="AB78"/>
  <c r="Y78"/>
  <c r="Z78" s="1"/>
  <c r="L78"/>
  <c r="M78" s="1"/>
  <c r="AD77"/>
  <c r="AB77"/>
  <c r="Y77"/>
  <c r="Z77" s="1"/>
  <c r="L77"/>
  <c r="M77" s="1"/>
  <c r="AD76"/>
  <c r="AB76"/>
  <c r="Y76"/>
  <c r="Z76" s="1"/>
  <c r="L76"/>
  <c r="M76" s="1"/>
  <c r="AD75"/>
  <c r="AB75"/>
  <c r="Y75"/>
  <c r="Z75" s="1"/>
  <c r="L75"/>
  <c r="M75" s="1"/>
  <c r="AD74"/>
  <c r="AB74"/>
  <c r="Y74"/>
  <c r="Z74" s="1"/>
  <c r="L74"/>
  <c r="M74" s="1"/>
  <c r="AD73"/>
  <c r="AB73"/>
  <c r="Y73"/>
  <c r="Z73" s="1"/>
  <c r="L73"/>
  <c r="M73" s="1"/>
  <c r="AD72"/>
  <c r="AB72"/>
  <c r="Y72"/>
  <c r="Z72" s="1"/>
  <c r="L72"/>
  <c r="M72" s="1"/>
  <c r="AD71"/>
  <c r="AB71"/>
  <c r="Y71"/>
  <c r="Z71" s="1"/>
  <c r="L71"/>
  <c r="M71" s="1"/>
  <c r="AD70"/>
  <c r="AB70"/>
  <c r="Y70"/>
  <c r="Z70" s="1"/>
  <c r="L70"/>
  <c r="M70" s="1"/>
  <c r="AD69"/>
  <c r="AB69"/>
  <c r="Y69"/>
  <c r="Z69" s="1"/>
  <c r="L69"/>
  <c r="M69" s="1"/>
  <c r="AD68"/>
  <c r="AB68"/>
  <c r="Y68"/>
  <c r="Z68" s="1"/>
  <c r="L68"/>
  <c r="M68" s="1"/>
  <c r="AD67"/>
  <c r="AB67"/>
  <c r="Y67"/>
  <c r="Z67" s="1"/>
  <c r="L67"/>
  <c r="M67" s="1"/>
  <c r="AD66"/>
  <c r="AB66"/>
  <c r="Y66"/>
  <c r="Z66" s="1"/>
  <c r="L66"/>
  <c r="M66" s="1"/>
  <c r="AD65"/>
  <c r="AB65"/>
  <c r="Y65"/>
  <c r="Z65" s="1"/>
  <c r="L65"/>
  <c r="M65" s="1"/>
  <c r="AD64"/>
  <c r="AB64"/>
  <c r="Y64"/>
  <c r="Z64" s="1"/>
  <c r="L64"/>
  <c r="M64" s="1"/>
  <c r="AD63"/>
  <c r="AB63"/>
  <c r="Y63"/>
  <c r="Z63" s="1"/>
  <c r="L63"/>
  <c r="M63" s="1"/>
  <c r="AD62"/>
  <c r="AB62"/>
  <c r="Y62"/>
  <c r="Z62" s="1"/>
  <c r="L62"/>
  <c r="M62" s="1"/>
  <c r="AD61"/>
  <c r="AB61"/>
  <c r="Y61"/>
  <c r="Z61" s="1"/>
  <c r="L61"/>
  <c r="M61" s="1"/>
  <c r="AD60"/>
  <c r="AB60"/>
  <c r="Y60"/>
  <c r="Z60" s="1"/>
  <c r="L60"/>
  <c r="M60" s="1"/>
  <c r="AD59"/>
  <c r="AB59"/>
  <c r="Y59"/>
  <c r="Z59" s="1"/>
  <c r="L59"/>
  <c r="M59" s="1"/>
  <c r="AD58"/>
  <c r="AB58"/>
  <c r="Y58"/>
  <c r="Z58" s="1"/>
  <c r="L58"/>
  <c r="M58" s="1"/>
  <c r="AD57"/>
  <c r="AB57"/>
  <c r="Y57"/>
  <c r="Z57" s="1"/>
  <c r="L57"/>
  <c r="M57" s="1"/>
  <c r="AD56"/>
  <c r="AB56"/>
  <c r="Y56"/>
  <c r="Z56" s="1"/>
  <c r="L56"/>
  <c r="M56" s="1"/>
  <c r="AD55"/>
  <c r="AB55"/>
  <c r="Y55"/>
  <c r="Z55" s="1"/>
  <c r="L55"/>
  <c r="M55" s="1"/>
  <c r="AD54"/>
  <c r="AB54"/>
  <c r="Y54"/>
  <c r="Z54" s="1"/>
  <c r="L54"/>
  <c r="M54" s="1"/>
  <c r="AD53"/>
  <c r="AB53"/>
  <c r="Y53"/>
  <c r="Z53" s="1"/>
  <c r="L53"/>
  <c r="M53" s="1"/>
  <c r="AD52"/>
  <c r="AB52"/>
  <c r="Y52"/>
  <c r="Z52" s="1"/>
  <c r="L52"/>
  <c r="M52" s="1"/>
  <c r="AD51"/>
  <c r="AB51"/>
  <c r="Y51"/>
  <c r="Z51" s="1"/>
  <c r="L51"/>
  <c r="M51" s="1"/>
  <c r="AD50"/>
  <c r="AB50"/>
  <c r="Y50"/>
  <c r="Z50" s="1"/>
  <c r="L50"/>
  <c r="M50" s="1"/>
  <c r="AD49"/>
  <c r="AB49"/>
  <c r="Y49"/>
  <c r="Z49" s="1"/>
  <c r="L49"/>
  <c r="M49" s="1"/>
  <c r="AD48"/>
  <c r="AB48"/>
  <c r="Y48"/>
  <c r="Z48" s="1"/>
  <c r="L48"/>
  <c r="M48" s="1"/>
  <c r="AD47"/>
  <c r="AB47"/>
  <c r="Y47"/>
  <c r="Z47" s="1"/>
  <c r="L47"/>
  <c r="M47" s="1"/>
  <c r="AD46"/>
  <c r="AB46"/>
  <c r="Y46"/>
  <c r="Z46" s="1"/>
  <c r="L46"/>
  <c r="M46" s="1"/>
  <c r="AD45"/>
  <c r="AB45"/>
  <c r="Y45"/>
  <c r="Z45" s="1"/>
  <c r="L45"/>
  <c r="M45" s="1"/>
  <c r="AD44"/>
  <c r="AB44"/>
  <c r="Y44"/>
  <c r="Z44" s="1"/>
  <c r="L44"/>
  <c r="M44" s="1"/>
  <c r="AD43"/>
  <c r="AB43"/>
  <c r="Y43"/>
  <c r="Z43" s="1"/>
  <c r="L43"/>
  <c r="M43" s="1"/>
  <c r="AD42"/>
  <c r="AB42"/>
  <c r="Y42"/>
  <c r="Z42" s="1"/>
  <c r="L42"/>
  <c r="M42" s="1"/>
  <c r="AD41"/>
  <c r="AB41"/>
  <c r="Y41"/>
  <c r="Z41" s="1"/>
  <c r="L41"/>
  <c r="M41" s="1"/>
  <c r="AD40"/>
  <c r="AB40"/>
  <c r="Y40"/>
  <c r="Z40" s="1"/>
  <c r="L40"/>
  <c r="M40" s="1"/>
  <c r="AD39"/>
  <c r="AB39"/>
  <c r="Y39"/>
  <c r="Z39" s="1"/>
  <c r="L39"/>
  <c r="M39" s="1"/>
  <c r="AD38"/>
  <c r="AB38"/>
  <c r="Y38"/>
  <c r="Z38" s="1"/>
  <c r="L38"/>
  <c r="M38" s="1"/>
  <c r="AD37"/>
  <c r="AB37"/>
  <c r="Y37"/>
  <c r="Z37" s="1"/>
  <c r="L37"/>
  <c r="M37" s="1"/>
  <c r="AD36"/>
  <c r="AB36"/>
  <c r="Y36"/>
  <c r="Z36" s="1"/>
  <c r="L36"/>
  <c r="M36" s="1"/>
  <c r="AD35"/>
  <c r="AB35"/>
  <c r="Y35"/>
  <c r="Z35" s="1"/>
  <c r="L35"/>
  <c r="M35" s="1"/>
  <c r="AD34"/>
  <c r="AB34"/>
  <c r="Y34"/>
  <c r="Z34" s="1"/>
  <c r="L34"/>
  <c r="M34" s="1"/>
  <c r="AD33"/>
  <c r="AB33"/>
  <c r="Y33"/>
  <c r="Z33" s="1"/>
  <c r="L33"/>
  <c r="M33" s="1"/>
  <c r="AD32"/>
  <c r="AB32"/>
  <c r="Y32"/>
  <c r="Z32" s="1"/>
  <c r="L32"/>
  <c r="M32" s="1"/>
  <c r="AD31"/>
  <c r="AB31"/>
  <c r="Y31"/>
  <c r="Z31" s="1"/>
  <c r="L31"/>
  <c r="M31" s="1"/>
  <c r="AD30"/>
  <c r="AB30"/>
  <c r="Y30"/>
  <c r="Z30" s="1"/>
  <c r="L30"/>
  <c r="M30" s="1"/>
  <c r="AD29"/>
  <c r="AB29"/>
  <c r="Y29"/>
  <c r="Z29" s="1"/>
  <c r="L29"/>
  <c r="M29" s="1"/>
  <c r="AD28"/>
  <c r="AB28"/>
  <c r="Y28"/>
  <c r="Z28" s="1"/>
  <c r="L28"/>
  <c r="M28" s="1"/>
  <c r="AD27"/>
  <c r="AB27"/>
  <c r="Y27"/>
  <c r="Z27" s="1"/>
  <c r="L27"/>
  <c r="M27" s="1"/>
  <c r="AD26"/>
  <c r="AB26"/>
  <c r="Y26"/>
  <c r="Z26" s="1"/>
  <c r="L26"/>
  <c r="M26" s="1"/>
  <c r="AD25"/>
  <c r="AB25"/>
  <c r="Y25"/>
  <c r="Z25" s="1"/>
  <c r="L25"/>
  <c r="M25" s="1"/>
  <c r="AD24"/>
  <c r="AB24"/>
  <c r="Y24"/>
  <c r="Z24" s="1"/>
  <c r="L24"/>
  <c r="M24" s="1"/>
  <c r="AD23"/>
  <c r="AB23"/>
  <c r="Y23"/>
  <c r="Z23" s="1"/>
  <c r="L23"/>
  <c r="M23" s="1"/>
  <c r="AD22"/>
  <c r="AB22"/>
  <c r="Y22"/>
  <c r="Z22" s="1"/>
  <c r="L22"/>
  <c r="M22" s="1"/>
  <c r="AD21"/>
  <c r="AB21"/>
  <c r="Y21"/>
  <c r="Z21" s="1"/>
  <c r="L21"/>
  <c r="M21" s="1"/>
  <c r="AD20"/>
  <c r="AB20"/>
  <c r="Y20"/>
  <c r="Z20" s="1"/>
  <c r="L20"/>
  <c r="M20" s="1"/>
  <c r="AD19"/>
  <c r="AB19"/>
  <c r="Y19"/>
  <c r="Z19" s="1"/>
  <c r="L19"/>
  <c r="M19" s="1"/>
  <c r="AD18"/>
  <c r="AB18"/>
  <c r="Y18"/>
  <c r="Z18" s="1"/>
  <c r="L18"/>
  <c r="M18" s="1"/>
  <c r="AD17"/>
  <c r="AB17"/>
  <c r="Y17"/>
  <c r="Z17" s="1"/>
  <c r="L17"/>
  <c r="M17" s="1"/>
  <c r="AD16"/>
  <c r="AB16"/>
  <c r="Y16"/>
  <c r="Z16" s="1"/>
  <c r="L16"/>
  <c r="M16" s="1"/>
  <c r="AD15"/>
  <c r="AB15"/>
  <c r="Y15"/>
  <c r="Z15" s="1"/>
  <c r="L15"/>
  <c r="M15" s="1"/>
  <c r="AD14"/>
  <c r="AB14"/>
  <c r="Y14"/>
  <c r="Z14" s="1"/>
  <c r="L14"/>
  <c r="M14" s="1"/>
  <c r="AD13"/>
  <c r="AB13"/>
  <c r="Y13"/>
  <c r="Z13" s="1"/>
  <c r="L13"/>
  <c r="M13" s="1"/>
  <c r="AD12"/>
  <c r="AB12"/>
  <c r="Y12"/>
  <c r="Z12" s="1"/>
  <c r="L12"/>
  <c r="M12" s="1"/>
  <c r="AD11"/>
  <c r="AB11"/>
  <c r="Y11"/>
  <c r="Z11" s="1"/>
  <c r="L11"/>
  <c r="M11" s="1"/>
  <c r="AD10"/>
  <c r="AB10"/>
  <c r="Y10"/>
  <c r="Z10" s="1"/>
  <c r="L10"/>
  <c r="M10" s="1"/>
  <c r="AD9"/>
  <c r="AB9"/>
  <c r="Y9"/>
  <c r="Z9" s="1"/>
  <c r="L9"/>
  <c r="M9" s="1"/>
  <c r="AD8"/>
  <c r="AB8"/>
  <c r="Y8"/>
  <c r="Z8" s="1"/>
  <c r="L8"/>
  <c r="M8" s="1"/>
  <c r="AD7"/>
  <c r="AB7"/>
  <c r="Y7"/>
  <c r="Z7" s="1"/>
  <c r="L7"/>
  <c r="M7" s="1"/>
  <c r="AD6"/>
  <c r="AB6"/>
  <c r="Y6"/>
  <c r="Z6" s="1"/>
  <c r="L6"/>
  <c r="M6" s="1"/>
  <c r="AD5"/>
  <c r="AB5"/>
  <c r="Y5"/>
  <c r="Z5" s="1"/>
  <c r="L5"/>
  <c r="M5" s="1"/>
  <c r="AD4"/>
  <c r="AB4"/>
  <c r="Y4"/>
  <c r="Z4" s="1"/>
  <c r="L4"/>
  <c r="M4" s="1"/>
  <c r="AD3"/>
  <c r="AB3"/>
  <c r="Y3"/>
  <c r="Z3" s="1"/>
  <c r="L3"/>
  <c r="M3" s="1"/>
  <c r="AE3" l="1"/>
  <c r="AE4"/>
  <c r="AE5"/>
  <c r="AE8"/>
  <c r="AE11"/>
  <c r="AE12"/>
  <c r="AE13"/>
  <c r="AE16"/>
  <c r="AE19"/>
  <c r="AE20"/>
  <c r="AE21"/>
  <c r="AE24"/>
  <c r="AE27"/>
  <c r="AE28"/>
  <c r="AE29"/>
  <c r="AE31"/>
  <c r="AE32"/>
  <c r="AE33"/>
  <c r="AE35"/>
  <c r="AE36"/>
  <c r="AE37"/>
  <c r="AE39"/>
  <c r="AE40"/>
  <c r="AE41"/>
  <c r="AE43"/>
  <c r="AE44"/>
  <c r="AE45"/>
  <c r="AE47"/>
  <c r="AE48"/>
  <c r="AE49"/>
  <c r="AE51"/>
  <c r="AE52"/>
  <c r="AE53"/>
  <c r="AE55"/>
  <c r="AE56"/>
  <c r="AE57"/>
  <c r="AE59"/>
  <c r="AE60"/>
  <c r="AE61"/>
  <c r="AE63"/>
  <c r="AE64"/>
  <c r="AE65"/>
  <c r="AE67"/>
  <c r="AE68"/>
  <c r="AE69"/>
  <c r="AE71"/>
  <c r="AE72"/>
  <c r="AE73"/>
  <c r="AE75"/>
  <c r="AE76"/>
  <c r="AE77"/>
  <c r="AE79"/>
  <c r="AE80"/>
  <c r="AE81"/>
  <c r="AE83"/>
  <c r="AE84"/>
  <c r="AE85"/>
  <c r="AE6"/>
  <c r="AE10"/>
  <c r="AE14"/>
  <c r="AE18"/>
  <c r="AE22"/>
  <c r="AE26"/>
  <c r="AE30"/>
  <c r="AE34"/>
  <c r="AE38"/>
  <c r="AE42"/>
  <c r="AE46"/>
  <c r="AE50"/>
  <c r="AE54"/>
  <c r="AE58"/>
  <c r="AE62"/>
  <c r="AE66"/>
  <c r="AE70"/>
  <c r="AE74"/>
  <c r="AE78"/>
  <c r="AE82"/>
  <c r="AE86"/>
  <c r="AE9"/>
  <c r="AE17"/>
  <c r="AE25"/>
  <c r="AE7"/>
  <c r="AE15"/>
  <c r="AE23"/>
</calcChain>
</file>

<file path=xl/sharedStrings.xml><?xml version="1.0" encoding="utf-8"?>
<sst xmlns="http://schemas.openxmlformats.org/spreadsheetml/2006/main" count="414" uniqueCount="312">
  <si>
    <t>Rajonas (miestas)</t>
  </si>
  <si>
    <t>Dalyvio vardas, pavardė</t>
  </si>
  <si>
    <t>Klasė</t>
  </si>
  <si>
    <t>Mokyklos pavadinimas</t>
  </si>
  <si>
    <t>Mokinį paruošusio mokytojo vardas, pavardė</t>
  </si>
  <si>
    <t>Šakių</t>
  </si>
  <si>
    <t>Vėjūnė Bataitytė</t>
  </si>
  <si>
    <t>4ag</t>
  </si>
  <si>
    <t>Lukšių Vinco Grybo gimnazija</t>
  </si>
  <si>
    <t>Jolanta Puidokienė</t>
  </si>
  <si>
    <t>Kaišiadorių r.</t>
  </si>
  <si>
    <t>Andrius Toločka</t>
  </si>
  <si>
    <t>IIIg</t>
  </si>
  <si>
    <t>Kaišiadorių Algirdo Brazausko gimnazija</t>
  </si>
  <si>
    <t>Asta Tamulevičienė</t>
  </si>
  <si>
    <t>Austėja Emilija Žiūraitė</t>
  </si>
  <si>
    <t>IVg</t>
  </si>
  <si>
    <t>Trakų</t>
  </si>
  <si>
    <t>Simona Karpičiūtė</t>
  </si>
  <si>
    <t>Trakų Vytauto Didžiojo gimnazija</t>
  </si>
  <si>
    <t>Vidmantė Kalvaitienė</t>
  </si>
  <si>
    <t>Jonava</t>
  </si>
  <si>
    <t>Justina Ratkevičiūtė</t>
  </si>
  <si>
    <t>4S4</t>
  </si>
  <si>
    <t>Senamiesčio gimnazija</t>
  </si>
  <si>
    <t>Svetlana Glušniova</t>
  </si>
  <si>
    <t>Ignalinos r.</t>
  </si>
  <si>
    <t>Giedrius Pakalka</t>
  </si>
  <si>
    <t>Ignalinos gimnazija</t>
  </si>
  <si>
    <t>Violeta Kreivėniene</t>
  </si>
  <si>
    <t>Širvintos</t>
  </si>
  <si>
    <t>Paulius Starkus</t>
  </si>
  <si>
    <t>IIIb</t>
  </si>
  <si>
    <t>Širvintų Lauryno Stuokos-Gucevičiaus gimnazija</t>
  </si>
  <si>
    <t>Renata Žygienė</t>
  </si>
  <si>
    <t>Kauno rajonas</t>
  </si>
  <si>
    <t>Gabrielė Ivanovaitė</t>
  </si>
  <si>
    <t>Garliavos J. Lukšos gimnazija</t>
  </si>
  <si>
    <t>Zita Talutienė</t>
  </si>
  <si>
    <t>Jurgis Čėsna</t>
  </si>
  <si>
    <t>Garliavos Jonučių vid. m-kla</t>
  </si>
  <si>
    <t>Valentinas Padriezas</t>
  </si>
  <si>
    <t>Visaginas</t>
  </si>
  <si>
    <t>Daniil Bulanov</t>
  </si>
  <si>
    <t>Visagino "Gerosios vilties" vidurinė mokykla</t>
  </si>
  <si>
    <t>Valentina Kločko</t>
  </si>
  <si>
    <t>Palanga</t>
  </si>
  <si>
    <t>Adomas Gudaitis</t>
  </si>
  <si>
    <t>IB</t>
  </si>
  <si>
    <t>Palangos senoji gimnazija</t>
  </si>
  <si>
    <t>Nerijus Vaišvilas</t>
  </si>
  <si>
    <t>Molėtų r.</t>
  </si>
  <si>
    <t>Laurynas Putna</t>
  </si>
  <si>
    <t>Molėtų r. Giedraičių A. Jaroševičiaus vidurinė mokykla</t>
  </si>
  <si>
    <t>Aldona Baranauskienė</t>
  </si>
  <si>
    <t>Šilalės rajonas</t>
  </si>
  <si>
    <t>Goda Gotautaitė</t>
  </si>
  <si>
    <t>4gb</t>
  </si>
  <si>
    <t>Šilalės r. Pajūrio Stanislovo Biržiškio gimnazija</t>
  </si>
  <si>
    <t>Petronelė Šerpytienė</t>
  </si>
  <si>
    <t>Matas Mišeikis</t>
  </si>
  <si>
    <t>1gd</t>
  </si>
  <si>
    <t>Šilalės Šimono Gaudėšiaus gimnazija</t>
  </si>
  <si>
    <t>Dalia Kubaitienė</t>
  </si>
  <si>
    <t>Joniškio r.</t>
  </si>
  <si>
    <t>Lukas Baltramaitis</t>
  </si>
  <si>
    <t>1ge</t>
  </si>
  <si>
    <t>Joniškio "Aušros" gimnazija</t>
  </si>
  <si>
    <t>Giedrė Motiejuitė</t>
  </si>
  <si>
    <t>Eglė Lomeikaitė</t>
  </si>
  <si>
    <t>4gd</t>
  </si>
  <si>
    <t>Vilkavišio rajonas</t>
  </si>
  <si>
    <t>Lukas Gasiūnas</t>
  </si>
  <si>
    <t>Vilkaviškio r. Virbalio vidurinė mokykla</t>
  </si>
  <si>
    <t>Gintaras Zaveckas</t>
  </si>
  <si>
    <t>Šilutė</t>
  </si>
  <si>
    <t>Eimantas Šaulitis</t>
  </si>
  <si>
    <t>Šilutės Vydūno gimnazija</t>
  </si>
  <si>
    <t>Marytė Lukošaitienė</t>
  </si>
  <si>
    <t>Martynas Šapalas</t>
  </si>
  <si>
    <t>Andrius Skirkevičius</t>
  </si>
  <si>
    <t>Šilutės pirmoji gimnazija</t>
  </si>
  <si>
    <t>Saulius Ranauskas</t>
  </si>
  <si>
    <t>Kauno m.</t>
  </si>
  <si>
    <t>Linas Juodvalkis</t>
  </si>
  <si>
    <t>VDU „Rasos“ gimnazija</t>
  </si>
  <si>
    <t>Rasa Preikšienė</t>
  </si>
  <si>
    <t>Vincas Vosylius</t>
  </si>
  <si>
    <t>Kauno jėzuitų gimnazija</t>
  </si>
  <si>
    <t>Loreta Latvienė</t>
  </si>
  <si>
    <t>Miglė Puikytė</t>
  </si>
  <si>
    <t>VŠĮ KTU gimnazija</t>
  </si>
  <si>
    <t>Akvilė Kamarauskaitė</t>
  </si>
  <si>
    <t>Rūta Ašvydytė</t>
  </si>
  <si>
    <t>Kauno "Saulės" gimnazija</t>
  </si>
  <si>
    <t>Sigita Dijokienė</t>
  </si>
  <si>
    <t>Modestas Jasas</t>
  </si>
  <si>
    <t>Kauno J.Dobkevičiaus vidurinė mokykla</t>
  </si>
  <si>
    <t>Laima Dilkevičienė</t>
  </si>
  <si>
    <t>Nedas Matulevičius</t>
  </si>
  <si>
    <t>Kauno ,,Varpo“ gimnazija</t>
  </si>
  <si>
    <t>Irina Kazakevičiūtė</t>
  </si>
  <si>
    <t>Dovilė Žilionytė</t>
  </si>
  <si>
    <t>Gintautė Rakauskienė</t>
  </si>
  <si>
    <t>Paulius Čeponis</t>
  </si>
  <si>
    <t>Rytis Ramanauskas</t>
  </si>
  <si>
    <t>Rugilė Ramanauskaitė</t>
  </si>
  <si>
    <t>Kauno „Atžalyno“ vidurinė mokyka</t>
  </si>
  <si>
    <t>Džiugas Grėbliūnas</t>
  </si>
  <si>
    <t>LSMU mokykla</t>
  </si>
  <si>
    <t>Simonas Šabanovas</t>
  </si>
  <si>
    <t>Martynas Raila</t>
  </si>
  <si>
    <t>Panevėžys</t>
  </si>
  <si>
    <t>Akvilė Gasiūnaitė</t>
  </si>
  <si>
    <t>3f</t>
  </si>
  <si>
    <t>Juozo Balčikonio gimnazija</t>
  </si>
  <si>
    <t>Violeta Devindonienė</t>
  </si>
  <si>
    <t>Danielius Šaltis</t>
  </si>
  <si>
    <t>4d</t>
  </si>
  <si>
    <t>Zarasų r.</t>
  </si>
  <si>
    <t>Eitvydas Merkis</t>
  </si>
  <si>
    <t>Dusetų Kazimiero Būgos gimnazija</t>
  </si>
  <si>
    <t>Genovaitė Žukauskienė</t>
  </si>
  <si>
    <t>Rasa Dainytė</t>
  </si>
  <si>
    <t>Antazavės Juozo Gruodžio vidurinė mokykla</t>
  </si>
  <si>
    <t>Antanas Svidinskas</t>
  </si>
  <si>
    <t>Jurbarko r.</t>
  </si>
  <si>
    <t>IIIG</t>
  </si>
  <si>
    <t>Jurbarko rajono Veliuonos Antano ir Jono Juškų gimnazija</t>
  </si>
  <si>
    <t>Loreta Grygelienė</t>
  </si>
  <si>
    <t>Jurbarko Antano Giedraičio-Giedriaus gimnazija</t>
  </si>
  <si>
    <t>Birutė Pauliukienė</t>
  </si>
  <si>
    <t>Tadas Karanauskas</t>
  </si>
  <si>
    <t>IIG</t>
  </si>
  <si>
    <t>Kelmės rajonas</t>
  </si>
  <si>
    <t>Donatas Puidokas</t>
  </si>
  <si>
    <t xml:space="preserve">Vaiguvos Vlado Šimkaus vidurinė </t>
  </si>
  <si>
    <t>Rosita Marcinkienė</t>
  </si>
  <si>
    <t>Laurynas Giedrimas</t>
  </si>
  <si>
    <t>Užvenčio Šatrijos Raganos gimnazija</t>
  </si>
  <si>
    <t>Irena Zalepūgienė</t>
  </si>
  <si>
    <t>Anykščių raj</t>
  </si>
  <si>
    <t>Inga Juodelytė</t>
  </si>
  <si>
    <t xml:space="preserve">IV g. </t>
  </si>
  <si>
    <t>Anykščių Jono Biliūno gimnazija</t>
  </si>
  <si>
    <t>Irena Tutkuvienė</t>
  </si>
  <si>
    <t xml:space="preserve">Anykščių raj. </t>
  </si>
  <si>
    <t>Saulius Jaruševičius</t>
  </si>
  <si>
    <t>IV g.</t>
  </si>
  <si>
    <t>Povilas Černiauskas</t>
  </si>
  <si>
    <t>IIIg.</t>
  </si>
  <si>
    <t>Anykščių jono Biliūno gimnazija</t>
  </si>
  <si>
    <t>Ukmergės raj.</t>
  </si>
  <si>
    <t>Justas Juknys</t>
  </si>
  <si>
    <t>3a</t>
  </si>
  <si>
    <t>Antano Smetonos gimnazija</t>
  </si>
  <si>
    <t>Dalia Vaičiūnienė</t>
  </si>
  <si>
    <t>Mažeikių</t>
  </si>
  <si>
    <t>Gražvydas Virgilijus Dargis</t>
  </si>
  <si>
    <t>Ivg</t>
  </si>
  <si>
    <t>Viekšnių gimnazija</t>
  </si>
  <si>
    <t>Jolanta Jūrienė</t>
  </si>
  <si>
    <t>Mažeikių raj.</t>
  </si>
  <si>
    <t>Visvaldas Petrokas</t>
  </si>
  <si>
    <t>Gabijos gimnazija</t>
  </si>
  <si>
    <t>Aldona Širvinskienė</t>
  </si>
  <si>
    <t>Tadas Cydzikas</t>
  </si>
  <si>
    <t>Šarūnas Raudonis</t>
  </si>
  <si>
    <t>Kupiškio raj.</t>
  </si>
  <si>
    <t>Martynas Survila</t>
  </si>
  <si>
    <t>IIIa</t>
  </si>
  <si>
    <t>Kupiškio Lauryno-Stuokos Gucevičiaus gimnazija</t>
  </si>
  <si>
    <t>Inga Inapienė</t>
  </si>
  <si>
    <t>Šiauliai</t>
  </si>
  <si>
    <t>Arnas Diktanas</t>
  </si>
  <si>
    <t>III</t>
  </si>
  <si>
    <t>Šiaulių „Romuvos“ gimnazija</t>
  </si>
  <si>
    <t>Egidija Katilavičienė</t>
  </si>
  <si>
    <t>Kipras Tallat-Kelpša</t>
  </si>
  <si>
    <t>I</t>
  </si>
  <si>
    <t>Šiaulių Didždvario gimnazija</t>
  </si>
  <si>
    <t>Sniegina Raubaitė</t>
  </si>
  <si>
    <t>Karolis Šikšnys</t>
  </si>
  <si>
    <t>Šiaulių Juliaus Janonio gimnazija</t>
  </si>
  <si>
    <t>Gitana Kazimieraitienė</t>
  </si>
  <si>
    <t>Brigita Dereškevičiūtė</t>
  </si>
  <si>
    <t>IV</t>
  </si>
  <si>
    <t>VšĮ Šiaulių universiteto gimnazija</t>
  </si>
  <si>
    <t>Diana Čepauskienė</t>
  </si>
  <si>
    <t>Rokas Juozapaitis</t>
  </si>
  <si>
    <t>Vilnius</t>
  </si>
  <si>
    <t>Justas Zubauskas</t>
  </si>
  <si>
    <t>II</t>
  </si>
  <si>
    <t>Vilniaus licėjus</t>
  </si>
  <si>
    <t>Jolita Milaknienė</t>
  </si>
  <si>
    <t>Rytis Kazimieras Jonynas</t>
  </si>
  <si>
    <t>Linoreta Vasilevičienė</t>
  </si>
  <si>
    <t>Andrius Morkūnas</t>
  </si>
  <si>
    <t>Vilniaus Vytauto Didžiojo gimnazija</t>
  </si>
  <si>
    <t>Aušra Rakauskienė</t>
  </si>
  <si>
    <t>Evelina Gudoitytė</t>
  </si>
  <si>
    <t>Tomas Bogdanas</t>
  </si>
  <si>
    <t>Vytautas Butkus</t>
  </si>
  <si>
    <t>Aigustė Starkutė</t>
  </si>
  <si>
    <t>Vilniaus Gabijos gimnazija</t>
  </si>
  <si>
    <t>Irena Kusaitė</t>
  </si>
  <si>
    <t>Anton Achremov</t>
  </si>
  <si>
    <t>Vilniaus „Juventos“ gimnazija</t>
  </si>
  <si>
    <t>Vasilij Jankovič</t>
  </si>
  <si>
    <t>Kšyštof Šeibak</t>
  </si>
  <si>
    <t>Vilniaus S.Konarskio vid. mokykla</t>
  </si>
  <si>
    <t>Teresa Deržinskaja</t>
  </si>
  <si>
    <t>Aurelijus Pocius</t>
  </si>
  <si>
    <t>Vilniaus „Minties“ gimnazija</t>
  </si>
  <si>
    <t>Ilona Aukštuolienė</t>
  </si>
  <si>
    <t>Tautvydas Bokmota</t>
  </si>
  <si>
    <t>Vilniaus šv. Kristoforo gimnazija</t>
  </si>
  <si>
    <t>Sigita Černiauskaitė</t>
  </si>
  <si>
    <t>Benas Gudeliauskas</t>
  </si>
  <si>
    <t>Vilniaus privati gimnazija</t>
  </si>
  <si>
    <t>Robertas Šalna</t>
  </si>
  <si>
    <t>Marijampolės sav.</t>
  </si>
  <si>
    <t>Kasparas Grinevičius</t>
  </si>
  <si>
    <t>Rygiškių Jono gimnazija</t>
  </si>
  <si>
    <t>Judita Leišytė</t>
  </si>
  <si>
    <t>Aistė Brusokaitė</t>
  </si>
  <si>
    <t>Marijonų gimnazija</t>
  </si>
  <si>
    <t>Marytė Šlekienė</t>
  </si>
  <si>
    <t>Ignas Kriaučiūnas</t>
  </si>
  <si>
    <t>Kretingos rajonas</t>
  </si>
  <si>
    <t>Kornelija Striaukaitė</t>
  </si>
  <si>
    <t>4G</t>
  </si>
  <si>
    <t xml:space="preserve"> Jurgio Pabrėžos universitetinė  gimnazija</t>
  </si>
  <si>
    <t>Vilma Beržanskienė</t>
  </si>
  <si>
    <t>Aurelija Kairytė</t>
  </si>
  <si>
    <t>Vydmantų vidurinė mokykla</t>
  </si>
  <si>
    <t>Vilius Adomaitis</t>
  </si>
  <si>
    <t>Klaipėda</t>
  </si>
  <si>
    <t>Lukas Gylys</t>
  </si>
  <si>
    <t>Všį Klaipėdos licėjus</t>
  </si>
  <si>
    <t>Danguolė Benetienė</t>
  </si>
  <si>
    <t>Klaipėdos "Ąžuolyno" gimnazija</t>
  </si>
  <si>
    <t>Rolandas Norvaišas</t>
  </si>
  <si>
    <t>Einoras Fabijonavičius</t>
  </si>
  <si>
    <t>Elena Miliauskienė</t>
  </si>
  <si>
    <t>Justas Valantinas</t>
  </si>
  <si>
    <t>Klaipėdos Vytauto Didžiojo gimnazija</t>
  </si>
  <si>
    <t>Gailutė Putrienė</t>
  </si>
  <si>
    <t>Tautvydas Norkus</t>
  </si>
  <si>
    <t>Klaipėdos "Žemynos" gimnazija</t>
  </si>
  <si>
    <t>Birutė Ivančenko</t>
  </si>
  <si>
    <t>Ignas Žurkelis</t>
  </si>
  <si>
    <t>Klaipėdos "Aukuro" gimnazija</t>
  </si>
  <si>
    <t>Sigita Januškevičienė</t>
  </si>
  <si>
    <t>Plungės</t>
  </si>
  <si>
    <t>Rytis Buterlevičius</t>
  </si>
  <si>
    <t>III b</t>
  </si>
  <si>
    <t>Plungės „Saulės“ gimnazija</t>
  </si>
  <si>
    <t>Sigita Juzaitienė</t>
  </si>
  <si>
    <t>Laurynas Stugys</t>
  </si>
  <si>
    <t>III g</t>
  </si>
  <si>
    <t>Ingrida Tamošauskienė</t>
  </si>
  <si>
    <t>Telšių raj.</t>
  </si>
  <si>
    <t>Monika Čėsnaitė</t>
  </si>
  <si>
    <t>Telšių Žemaitės gimnazija</t>
  </si>
  <si>
    <t>Aurelija Šviežikienė</t>
  </si>
  <si>
    <t>Kotryna Mockaitytė</t>
  </si>
  <si>
    <t>Tauragė</t>
  </si>
  <si>
    <t>Kęstutis Jankus</t>
  </si>
  <si>
    <t>Tauragės“ Versmės“ gimnazija</t>
  </si>
  <si>
    <t>Jūratė Orlovienė</t>
  </si>
  <si>
    <t>Simas Janušas</t>
  </si>
  <si>
    <t>Tauragės „Versmės“ gimnazija</t>
  </si>
  <si>
    <t>Kazlų Rūdos savivaldybė</t>
  </si>
  <si>
    <t>Povilas Dabrila</t>
  </si>
  <si>
    <t>IVa</t>
  </si>
  <si>
    <t>Kazlų Rūdos Kazio Griniaus gimnazija</t>
  </si>
  <si>
    <t>Vida Budrienė</t>
  </si>
  <si>
    <t>Kalvarijos</t>
  </si>
  <si>
    <t>Andrius Murauskas</t>
  </si>
  <si>
    <t>Kalvarijos gimnazija</t>
  </si>
  <si>
    <t>E.Kružikienė</t>
  </si>
  <si>
    <t>TEO1</t>
  </si>
  <si>
    <t>TEO2</t>
  </si>
  <si>
    <t>TEO3</t>
  </si>
  <si>
    <t>TEO4</t>
  </si>
  <si>
    <t>TEO5</t>
  </si>
  <si>
    <t>TEO6</t>
  </si>
  <si>
    <t>Gilbertas Umbražūnas</t>
  </si>
  <si>
    <t>Takas1</t>
  </si>
  <si>
    <t>Takas2</t>
  </si>
  <si>
    <t>Takas4</t>
  </si>
  <si>
    <t>Takas5</t>
  </si>
  <si>
    <t>Takas6</t>
  </si>
  <si>
    <t>Takas7</t>
  </si>
  <si>
    <t>Takas8</t>
  </si>
  <si>
    <t>Takas9</t>
  </si>
  <si>
    <t xml:space="preserve"> </t>
  </si>
  <si>
    <t>Takas3,2</t>
  </si>
  <si>
    <t>Takas3,1</t>
  </si>
  <si>
    <t>Takas10</t>
  </si>
  <si>
    <t>GALUTINIS</t>
  </si>
  <si>
    <t>Teorinė taškų suma</t>
  </si>
  <si>
    <t>Teorinė koeficientas 30 %</t>
  </si>
  <si>
    <t>Geo takas taškų suma</t>
  </si>
  <si>
    <t>Geo takas koeficientas 30 %</t>
  </si>
  <si>
    <t>Vaizdinė taškų suma</t>
  </si>
  <si>
    <t>Vaizdinė koeficientas 25 %</t>
  </si>
  <si>
    <t>Testas taškų suma</t>
  </si>
  <si>
    <t>Testas koeficientas 15 %</t>
  </si>
  <si>
    <r>
      <rPr>
        <sz val="16"/>
        <color theme="1"/>
        <rFont val="Calibri"/>
        <family val="2"/>
        <charset val="186"/>
        <scheme val="minor"/>
      </rPr>
      <t>XXVI LIETUVOS MOKINIŲ GEOGRAFIJOS OLIMPIADOS REZULTATAI</t>
    </r>
    <r>
      <rPr>
        <sz val="11"/>
        <color theme="1"/>
        <rFont val="Calibri"/>
        <family val="2"/>
        <charset val="186"/>
        <scheme val="minor"/>
      </rPr>
      <t xml:space="preserve">
</t>
    </r>
  </si>
  <si>
    <r>
      <t xml:space="preserve">Žilvinas Martinkus </t>
    </r>
    <r>
      <rPr>
        <sz val="10"/>
        <color indexed="13"/>
        <rFont val="Arial"/>
        <family val="2"/>
        <charset val="186"/>
      </rPr>
      <t/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</si>
</sst>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86"/>
      <scheme val="minor"/>
    </font>
    <font>
      <sz val="10"/>
      <name val="Arial"/>
      <charset val="186"/>
    </font>
    <font>
      <sz val="10"/>
      <name val="Arial"/>
      <family val="2"/>
    </font>
    <font>
      <sz val="10"/>
      <color indexed="13"/>
      <name val="Arial"/>
      <family val="2"/>
      <charset val="186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name val="Arial"/>
      <family val="2"/>
    </font>
    <font>
      <b/>
      <sz val="10"/>
      <name val="Arial"/>
      <family val="2"/>
      <charset val="186"/>
    </font>
    <font>
      <sz val="16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>
      <alignment vertical="center"/>
    </xf>
    <xf numFmtId="0" fontId="1" fillId="0" borderId="0"/>
  </cellStyleXfs>
  <cellXfs count="36">
    <xf numFmtId="0" fontId="0" fillId="0" borderId="0" xfId="0"/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center" wrapText="1"/>
    </xf>
    <xf numFmtId="0" fontId="2" fillId="0" borderId="1" xfId="3" applyFont="1" applyFill="1" applyBorder="1" applyAlignment="1">
      <alignment wrapText="1"/>
    </xf>
    <xf numFmtId="0" fontId="5" fillId="0" borderId="1" xfId="1" applyFont="1" applyFill="1" applyBorder="1" applyAlignment="1">
      <alignment wrapText="1"/>
    </xf>
    <xf numFmtId="0" fontId="4" fillId="0" borderId="1" xfId="1" applyFont="1" applyFill="1" applyBorder="1" applyAlignment="1">
      <alignment wrapText="1"/>
    </xf>
    <xf numFmtId="0" fontId="6" fillId="0" borderId="1" xfId="1" applyFont="1" applyFill="1" applyBorder="1" applyAlignment="1">
      <alignment wrapText="1"/>
    </xf>
    <xf numFmtId="0" fontId="6" fillId="0" borderId="1" xfId="1" applyFont="1" applyBorder="1" applyAlignment="1">
      <alignment wrapText="1"/>
    </xf>
    <xf numFmtId="0" fontId="2" fillId="0" borderId="1" xfId="1" applyFont="1" applyFill="1" applyBorder="1" applyAlignment="1">
      <alignment horizontal="left" wrapText="1"/>
    </xf>
    <xf numFmtId="0" fontId="2" fillId="0" borderId="1" xfId="2" applyNumberFormat="1" applyFont="1" applyFill="1" applyBorder="1" applyAlignment="1">
      <alignment wrapText="1"/>
    </xf>
    <xf numFmtId="0" fontId="6" fillId="0" borderId="1" xfId="1" applyFont="1" applyBorder="1"/>
    <xf numFmtId="0" fontId="8" fillId="0" borderId="1" xfId="2" applyNumberFormat="1" applyFont="1" applyFill="1" applyBorder="1" applyAlignment="1">
      <alignment horizontal="center" wrapText="1"/>
    </xf>
    <xf numFmtId="0" fontId="8" fillId="0" borderId="1" xfId="1" applyFont="1" applyFill="1" applyBorder="1" applyAlignment="1">
      <alignment wrapText="1"/>
    </xf>
    <xf numFmtId="0" fontId="9" fillId="0" borderId="1" xfId="1" applyFont="1" applyBorder="1"/>
    <xf numFmtId="0" fontId="7" fillId="0" borderId="0" xfId="0" applyFont="1"/>
    <xf numFmtId="0" fontId="7" fillId="0" borderId="1" xfId="0" applyFont="1" applyBorder="1"/>
    <xf numFmtId="0" fontId="0" fillId="0" borderId="1" xfId="0" applyBorder="1"/>
    <xf numFmtId="0" fontId="0" fillId="2" borderId="0" xfId="0" applyFill="1"/>
    <xf numFmtId="0" fontId="0" fillId="0" borderId="1" xfId="0" applyFill="1" applyBorder="1"/>
    <xf numFmtId="0" fontId="0" fillId="3" borderId="1" xfId="0" applyFill="1" applyBorder="1"/>
    <xf numFmtId="0" fontId="7" fillId="3" borderId="1" xfId="0" applyFont="1" applyFill="1" applyBorder="1"/>
    <xf numFmtId="0" fontId="8" fillId="0" borderId="1" xfId="1" applyFont="1" applyFill="1" applyBorder="1" applyAlignment="1">
      <alignment horizontal="left" wrapText="1"/>
    </xf>
    <xf numFmtId="0" fontId="6" fillId="0" borderId="1" xfId="1" applyFont="1" applyFill="1" applyBorder="1" applyAlignment="1">
      <alignment horizontal="left" wrapText="1"/>
    </xf>
    <xf numFmtId="0" fontId="2" fillId="0" borderId="1" xfId="3" applyFont="1" applyFill="1" applyBorder="1" applyAlignment="1">
      <alignment horizontal="left" wrapText="1"/>
    </xf>
    <xf numFmtId="0" fontId="5" fillId="0" borderId="1" xfId="1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7" fillId="4" borderId="1" xfId="0" applyFont="1" applyFill="1" applyBorder="1" applyAlignment="1">
      <alignment wrapText="1"/>
    </xf>
    <xf numFmtId="0" fontId="7" fillId="4" borderId="1" xfId="0" applyFont="1" applyFill="1" applyBorder="1"/>
    <xf numFmtId="0" fontId="7" fillId="4" borderId="3" xfId="0" applyFont="1" applyFill="1" applyBorder="1" applyAlignment="1">
      <alignment wrapText="1"/>
    </xf>
    <xf numFmtId="0" fontId="0" fillId="4" borderId="1" xfId="0" applyFill="1" applyBorder="1"/>
    <xf numFmtId="0" fontId="0" fillId="4" borderId="3" xfId="0" applyFill="1" applyBorder="1"/>
    <xf numFmtId="0" fontId="0" fillId="4" borderId="2" xfId="0" applyFill="1" applyBorder="1"/>
    <xf numFmtId="0" fontId="0" fillId="4" borderId="0" xfId="0" applyFill="1" applyBorder="1"/>
    <xf numFmtId="0" fontId="0" fillId="4" borderId="0" xfId="0" applyFill="1"/>
    <xf numFmtId="0" fontId="0" fillId="0" borderId="0" xfId="0" applyAlignment="1"/>
  </cellXfs>
  <cellStyles count="4">
    <cellStyle name="Normal" xfId="0" builtinId="0"/>
    <cellStyle name="Normal 2" xfId="1"/>
    <cellStyle name="Normal_Sheet1" xfId="2"/>
    <cellStyle name="Paprastas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6"/>
  <sheetViews>
    <sheetView tabSelected="1" topLeftCell="A67" workbookViewId="0">
      <selection activeCell="A81" sqref="A81"/>
    </sheetView>
  </sheetViews>
  <sheetFormatPr defaultRowHeight="15"/>
  <cols>
    <col min="1" max="1" width="20.5703125" customWidth="1"/>
    <col min="2" max="2" width="5.7109375" style="26" customWidth="1"/>
    <col min="3" max="3" width="16.140625" customWidth="1"/>
    <col min="4" max="5" width="24.42578125" customWidth="1"/>
    <col min="6" max="11" width="9.140625" hidden="1" customWidth="1"/>
    <col min="12" max="12" width="10.85546875" style="34" customWidth="1"/>
    <col min="13" max="13" width="17" style="34" customWidth="1"/>
    <col min="14" max="24" width="9.140625" style="34" hidden="1" customWidth="1"/>
    <col min="25" max="25" width="11.140625" style="34" customWidth="1"/>
    <col min="26" max="26" width="16.28515625" style="34" customWidth="1"/>
    <col min="27" max="27" width="11" style="34" customWidth="1"/>
    <col min="28" max="28" width="17" style="34" customWidth="1"/>
    <col min="29" max="29" width="11.7109375" style="34" customWidth="1"/>
    <col min="30" max="30" width="17.5703125" style="33" customWidth="1"/>
    <col min="31" max="31" width="10.5703125" style="33" bestFit="1" customWidth="1"/>
  </cols>
  <sheetData>
    <row r="1" spans="1:31" ht="28.5" customHeight="1">
      <c r="D1" s="35" t="s">
        <v>310</v>
      </c>
    </row>
    <row r="2" spans="1:31" s="14" customFormat="1" ht="33" customHeight="1">
      <c r="A2" s="12" t="s">
        <v>1</v>
      </c>
      <c r="B2" s="21" t="s">
        <v>2</v>
      </c>
      <c r="C2" s="11" t="s">
        <v>0</v>
      </c>
      <c r="D2" s="12" t="s">
        <v>3</v>
      </c>
      <c r="E2" s="12" t="s">
        <v>4</v>
      </c>
      <c r="F2" s="13" t="s">
        <v>282</v>
      </c>
      <c r="G2" s="15" t="s">
        <v>283</v>
      </c>
      <c r="H2" s="15" t="s">
        <v>284</v>
      </c>
      <c r="I2" s="15" t="s">
        <v>285</v>
      </c>
      <c r="J2" s="15" t="s">
        <v>286</v>
      </c>
      <c r="K2" s="15" t="s">
        <v>287</v>
      </c>
      <c r="L2" s="27" t="s">
        <v>302</v>
      </c>
      <c r="M2" s="27" t="s">
        <v>303</v>
      </c>
      <c r="N2" s="28" t="s">
        <v>289</v>
      </c>
      <c r="O2" s="28" t="s">
        <v>290</v>
      </c>
      <c r="P2" s="28" t="s">
        <v>299</v>
      </c>
      <c r="Q2" s="28" t="s">
        <v>298</v>
      </c>
      <c r="R2" s="28" t="s">
        <v>291</v>
      </c>
      <c r="S2" s="28" t="s">
        <v>292</v>
      </c>
      <c r="T2" s="28" t="s">
        <v>293</v>
      </c>
      <c r="U2" s="28" t="s">
        <v>294</v>
      </c>
      <c r="V2" s="28" t="s">
        <v>295</v>
      </c>
      <c r="W2" s="28" t="s">
        <v>296</v>
      </c>
      <c r="X2" s="28" t="s">
        <v>300</v>
      </c>
      <c r="Y2" s="27" t="s">
        <v>304</v>
      </c>
      <c r="Z2" s="27" t="s">
        <v>305</v>
      </c>
      <c r="AA2" s="27" t="s">
        <v>306</v>
      </c>
      <c r="AB2" s="27" t="s">
        <v>307</v>
      </c>
      <c r="AC2" s="29" t="s">
        <v>308</v>
      </c>
      <c r="AD2" s="27" t="s">
        <v>309</v>
      </c>
      <c r="AE2" s="20" t="s">
        <v>301</v>
      </c>
    </row>
    <row r="3" spans="1:31">
      <c r="A3" s="6" t="s">
        <v>228</v>
      </c>
      <c r="B3" s="22">
        <v>11</v>
      </c>
      <c r="C3" s="9" t="s">
        <v>221</v>
      </c>
      <c r="D3" s="6" t="s">
        <v>226</v>
      </c>
      <c r="E3" s="6" t="s">
        <v>227</v>
      </c>
      <c r="F3" s="10">
        <v>9</v>
      </c>
      <c r="G3" s="16">
        <v>8</v>
      </c>
      <c r="H3" s="16">
        <v>9</v>
      </c>
      <c r="I3" s="16">
        <v>8</v>
      </c>
      <c r="J3" s="16">
        <v>11.1</v>
      </c>
      <c r="K3" s="16">
        <v>10</v>
      </c>
      <c r="L3" s="30">
        <f t="shared" ref="L3:L66" si="0">SUM(F3:K3)</f>
        <v>55.1</v>
      </c>
      <c r="M3" s="30">
        <f t="shared" ref="M3:M66" si="1">L3*1.12</f>
        <v>61.71200000000001</v>
      </c>
      <c r="N3" s="30">
        <v>7</v>
      </c>
      <c r="O3" s="30">
        <v>2</v>
      </c>
      <c r="P3" s="30">
        <v>3</v>
      </c>
      <c r="Q3" s="30">
        <v>5</v>
      </c>
      <c r="R3" s="30">
        <v>6</v>
      </c>
      <c r="S3" s="30">
        <v>9</v>
      </c>
      <c r="T3" s="30">
        <v>9</v>
      </c>
      <c r="U3" s="30">
        <v>10</v>
      </c>
      <c r="V3" s="30">
        <v>10</v>
      </c>
      <c r="W3" s="30">
        <v>5</v>
      </c>
      <c r="X3" s="30">
        <v>9.3000000000000007</v>
      </c>
      <c r="Y3" s="30">
        <f t="shared" ref="Y3:Y66" si="2">SUM(N3:X3)</f>
        <v>75.3</v>
      </c>
      <c r="Z3" s="30">
        <f t="shared" ref="Z3:Z66" si="3">Y3*0.86</f>
        <v>64.757999999999996</v>
      </c>
      <c r="AA3" s="30">
        <v>58</v>
      </c>
      <c r="AB3" s="30">
        <f t="shared" ref="AB3:AB66" si="4">AA3*0.9</f>
        <v>52.2</v>
      </c>
      <c r="AC3" s="31">
        <v>20</v>
      </c>
      <c r="AD3" s="30">
        <f t="shared" ref="AD3:AD66" si="5">AC3*1.36</f>
        <v>27.200000000000003</v>
      </c>
      <c r="AE3" s="19">
        <f t="shared" ref="AE3:AE66" si="6">SUM(M3,Z3,AB3,AD3)</f>
        <v>205.87</v>
      </c>
    </row>
    <row r="4" spans="1:31" ht="26.25">
      <c r="A4" s="1" t="s">
        <v>120</v>
      </c>
      <c r="B4" s="8">
        <v>12</v>
      </c>
      <c r="C4" s="1" t="s">
        <v>119</v>
      </c>
      <c r="D4" s="1" t="s">
        <v>121</v>
      </c>
      <c r="E4" s="1" t="s">
        <v>122</v>
      </c>
      <c r="F4" s="10">
        <v>7.5</v>
      </c>
      <c r="G4" s="16">
        <v>10</v>
      </c>
      <c r="H4" s="16">
        <v>11</v>
      </c>
      <c r="I4" s="16">
        <v>7.5</v>
      </c>
      <c r="J4" s="16">
        <v>11.2</v>
      </c>
      <c r="K4" s="16">
        <v>9.5</v>
      </c>
      <c r="L4" s="30">
        <f t="shared" si="0"/>
        <v>56.7</v>
      </c>
      <c r="M4" s="30">
        <f t="shared" si="1"/>
        <v>63.504000000000012</v>
      </c>
      <c r="N4" s="30">
        <v>9</v>
      </c>
      <c r="O4" s="30">
        <v>2</v>
      </c>
      <c r="P4" s="30">
        <v>2</v>
      </c>
      <c r="Q4" s="30">
        <v>4</v>
      </c>
      <c r="R4" s="30">
        <v>2</v>
      </c>
      <c r="S4" s="30">
        <v>7</v>
      </c>
      <c r="T4" s="30">
        <v>12</v>
      </c>
      <c r="U4" s="30">
        <v>12.75</v>
      </c>
      <c r="V4" s="30">
        <v>10</v>
      </c>
      <c r="W4" s="30">
        <v>1</v>
      </c>
      <c r="X4" s="30">
        <v>7.3</v>
      </c>
      <c r="Y4" s="30">
        <f t="shared" si="2"/>
        <v>69.05</v>
      </c>
      <c r="Z4" s="30">
        <f t="shared" si="3"/>
        <v>59.382999999999996</v>
      </c>
      <c r="AA4" s="30">
        <v>58.5</v>
      </c>
      <c r="AB4" s="30">
        <f t="shared" si="4"/>
        <v>52.65</v>
      </c>
      <c r="AC4" s="31">
        <v>22</v>
      </c>
      <c r="AD4" s="30">
        <f t="shared" si="5"/>
        <v>29.92</v>
      </c>
      <c r="AE4" s="19">
        <f t="shared" si="6"/>
        <v>205.45699999999999</v>
      </c>
    </row>
    <row r="5" spans="1:31" ht="15.75">
      <c r="A5" s="5" t="s">
        <v>191</v>
      </c>
      <c r="B5" s="8" t="s">
        <v>192</v>
      </c>
      <c r="C5" s="1" t="s">
        <v>190</v>
      </c>
      <c r="D5" s="1" t="s">
        <v>193</v>
      </c>
      <c r="E5" s="1" t="s">
        <v>194</v>
      </c>
      <c r="F5" s="10">
        <v>9.5</v>
      </c>
      <c r="G5" s="16">
        <v>9</v>
      </c>
      <c r="H5" s="16">
        <v>11</v>
      </c>
      <c r="I5" s="16">
        <v>7.5</v>
      </c>
      <c r="J5" s="16">
        <v>12.2</v>
      </c>
      <c r="K5" s="16">
        <v>9.5</v>
      </c>
      <c r="L5" s="30">
        <f t="shared" si="0"/>
        <v>58.7</v>
      </c>
      <c r="M5" s="30">
        <f t="shared" si="1"/>
        <v>65.744000000000014</v>
      </c>
      <c r="N5" s="30">
        <v>4</v>
      </c>
      <c r="O5" s="30">
        <v>4</v>
      </c>
      <c r="P5" s="30">
        <v>2</v>
      </c>
      <c r="Q5" s="30">
        <v>4</v>
      </c>
      <c r="R5" s="30">
        <v>4</v>
      </c>
      <c r="S5" s="30">
        <v>6</v>
      </c>
      <c r="T5" s="30">
        <v>11</v>
      </c>
      <c r="U5" s="30">
        <v>7.25</v>
      </c>
      <c r="V5" s="30">
        <v>11</v>
      </c>
      <c r="W5" s="30">
        <v>4</v>
      </c>
      <c r="X5" s="30">
        <v>6.1</v>
      </c>
      <c r="Y5" s="30">
        <f t="shared" si="2"/>
        <v>63.35</v>
      </c>
      <c r="Z5" s="30">
        <f t="shared" si="3"/>
        <v>54.481000000000002</v>
      </c>
      <c r="AA5" s="30">
        <v>56</v>
      </c>
      <c r="AB5" s="30">
        <f t="shared" si="4"/>
        <v>50.4</v>
      </c>
      <c r="AC5" s="31">
        <v>18</v>
      </c>
      <c r="AD5" s="30">
        <f t="shared" si="5"/>
        <v>24.48</v>
      </c>
      <c r="AE5" s="19">
        <f t="shared" si="6"/>
        <v>195.10500000000002</v>
      </c>
    </row>
    <row r="6" spans="1:31" ht="26.25">
      <c r="A6" s="1" t="s">
        <v>15</v>
      </c>
      <c r="B6" s="8" t="s">
        <v>16</v>
      </c>
      <c r="C6" s="1" t="s">
        <v>10</v>
      </c>
      <c r="D6" s="1" t="s">
        <v>13</v>
      </c>
      <c r="E6" s="1" t="s">
        <v>14</v>
      </c>
      <c r="F6" s="10">
        <v>7</v>
      </c>
      <c r="G6" s="16">
        <v>6</v>
      </c>
      <c r="H6" s="16">
        <v>10</v>
      </c>
      <c r="I6" s="16">
        <v>9</v>
      </c>
      <c r="J6" s="16">
        <v>9.6999999999999993</v>
      </c>
      <c r="K6" s="16">
        <v>9.5</v>
      </c>
      <c r="L6" s="30">
        <f t="shared" si="0"/>
        <v>51.2</v>
      </c>
      <c r="M6" s="30">
        <f t="shared" si="1"/>
        <v>57.344000000000008</v>
      </c>
      <c r="N6" s="30">
        <v>9</v>
      </c>
      <c r="O6" s="30">
        <v>2</v>
      </c>
      <c r="P6" s="30">
        <v>4</v>
      </c>
      <c r="Q6" s="30">
        <v>5</v>
      </c>
      <c r="R6" s="30">
        <v>5</v>
      </c>
      <c r="S6" s="30">
        <v>6</v>
      </c>
      <c r="T6" s="30">
        <v>10</v>
      </c>
      <c r="U6" s="30">
        <v>9.75</v>
      </c>
      <c r="V6" s="30">
        <v>5</v>
      </c>
      <c r="W6" s="30">
        <v>4</v>
      </c>
      <c r="X6" s="30">
        <v>9</v>
      </c>
      <c r="Y6" s="30">
        <f t="shared" si="2"/>
        <v>68.75</v>
      </c>
      <c r="Z6" s="30">
        <f t="shared" si="3"/>
        <v>59.125</v>
      </c>
      <c r="AA6" s="30">
        <v>45</v>
      </c>
      <c r="AB6" s="30">
        <f t="shared" si="4"/>
        <v>40.5</v>
      </c>
      <c r="AC6" s="31">
        <v>19</v>
      </c>
      <c r="AD6" s="30">
        <f t="shared" si="5"/>
        <v>25.840000000000003</v>
      </c>
      <c r="AE6" s="19">
        <f t="shared" si="6"/>
        <v>182.809</v>
      </c>
    </row>
    <row r="7" spans="1:31" s="17" customFormat="1" ht="26.25">
      <c r="A7" s="1" t="s">
        <v>158</v>
      </c>
      <c r="B7" s="8" t="s">
        <v>159</v>
      </c>
      <c r="C7" s="1" t="s">
        <v>157</v>
      </c>
      <c r="D7" s="1" t="s">
        <v>160</v>
      </c>
      <c r="E7" s="1" t="s">
        <v>161</v>
      </c>
      <c r="F7" s="10">
        <v>9</v>
      </c>
      <c r="G7" s="16">
        <v>9</v>
      </c>
      <c r="H7" s="16">
        <v>13</v>
      </c>
      <c r="I7" s="16">
        <v>5.5</v>
      </c>
      <c r="J7" s="16">
        <v>10.8</v>
      </c>
      <c r="K7" s="16">
        <v>6</v>
      </c>
      <c r="L7" s="30">
        <f t="shared" si="0"/>
        <v>53.3</v>
      </c>
      <c r="M7" s="30">
        <f t="shared" si="1"/>
        <v>59.696000000000005</v>
      </c>
      <c r="N7" s="30">
        <v>8</v>
      </c>
      <c r="O7" s="30">
        <v>3</v>
      </c>
      <c r="P7" s="30">
        <v>2</v>
      </c>
      <c r="Q7" s="30">
        <v>4</v>
      </c>
      <c r="R7" s="30">
        <v>3</v>
      </c>
      <c r="S7" s="30">
        <v>8</v>
      </c>
      <c r="T7" s="30">
        <v>7</v>
      </c>
      <c r="U7" s="30">
        <v>8.25</v>
      </c>
      <c r="V7" s="30">
        <v>7</v>
      </c>
      <c r="W7" s="30">
        <v>4</v>
      </c>
      <c r="X7" s="30">
        <v>5.9</v>
      </c>
      <c r="Y7" s="30">
        <f t="shared" si="2"/>
        <v>60.15</v>
      </c>
      <c r="Z7" s="30">
        <f t="shared" si="3"/>
        <v>51.728999999999999</v>
      </c>
      <c r="AA7" s="30">
        <v>47.5</v>
      </c>
      <c r="AB7" s="30">
        <f t="shared" si="4"/>
        <v>42.75</v>
      </c>
      <c r="AC7" s="31">
        <v>21</v>
      </c>
      <c r="AD7" s="30">
        <f t="shared" si="5"/>
        <v>28.560000000000002</v>
      </c>
      <c r="AE7" s="19">
        <f t="shared" si="6"/>
        <v>182.73500000000001</v>
      </c>
    </row>
    <row r="8" spans="1:31">
      <c r="A8" s="1" t="s">
        <v>27</v>
      </c>
      <c r="B8" s="8">
        <v>10</v>
      </c>
      <c r="C8" s="1" t="s">
        <v>26</v>
      </c>
      <c r="D8" s="1" t="s">
        <v>28</v>
      </c>
      <c r="E8" s="1" t="s">
        <v>29</v>
      </c>
      <c r="F8" s="10">
        <v>9.5</v>
      </c>
      <c r="G8" s="16">
        <v>4</v>
      </c>
      <c r="H8" s="16">
        <v>10</v>
      </c>
      <c r="I8" s="16">
        <v>9.5</v>
      </c>
      <c r="J8" s="16">
        <v>11.1</v>
      </c>
      <c r="K8" s="16">
        <v>7</v>
      </c>
      <c r="L8" s="30">
        <f t="shared" si="0"/>
        <v>51.1</v>
      </c>
      <c r="M8" s="30">
        <f t="shared" si="1"/>
        <v>57.232000000000006</v>
      </c>
      <c r="N8" s="30">
        <v>7</v>
      </c>
      <c r="O8" s="30">
        <v>2</v>
      </c>
      <c r="P8" s="30">
        <v>2</v>
      </c>
      <c r="Q8" s="30">
        <v>5</v>
      </c>
      <c r="R8" s="30">
        <v>5</v>
      </c>
      <c r="S8" s="30">
        <v>7</v>
      </c>
      <c r="T8" s="30">
        <v>10</v>
      </c>
      <c r="U8" s="30">
        <v>12.25</v>
      </c>
      <c r="V8" s="30">
        <v>10</v>
      </c>
      <c r="W8" s="30">
        <v>4</v>
      </c>
      <c r="X8" s="30">
        <v>3.4</v>
      </c>
      <c r="Y8" s="30">
        <f t="shared" si="2"/>
        <v>67.650000000000006</v>
      </c>
      <c r="Z8" s="30">
        <f t="shared" si="3"/>
        <v>58.179000000000002</v>
      </c>
      <c r="AA8" s="30">
        <v>44.5</v>
      </c>
      <c r="AB8" s="30">
        <f t="shared" si="4"/>
        <v>40.050000000000004</v>
      </c>
      <c r="AC8" s="31">
        <v>19</v>
      </c>
      <c r="AD8" s="30">
        <f t="shared" si="5"/>
        <v>25.840000000000003</v>
      </c>
      <c r="AE8" s="19">
        <f t="shared" si="6"/>
        <v>181.30100000000002</v>
      </c>
    </row>
    <row r="9" spans="1:31" ht="26.25">
      <c r="A9" s="5" t="s">
        <v>197</v>
      </c>
      <c r="B9" s="8" t="s">
        <v>175</v>
      </c>
      <c r="C9" s="1" t="s">
        <v>190</v>
      </c>
      <c r="D9" s="4" t="s">
        <v>198</v>
      </c>
      <c r="E9" s="4" t="s">
        <v>199</v>
      </c>
      <c r="F9" s="10">
        <v>11</v>
      </c>
      <c r="G9" s="16">
        <v>8</v>
      </c>
      <c r="H9" s="16">
        <v>7</v>
      </c>
      <c r="I9" s="16">
        <v>3.5</v>
      </c>
      <c r="J9" s="16">
        <v>11.1</v>
      </c>
      <c r="K9" s="16">
        <v>9.5</v>
      </c>
      <c r="L9" s="30">
        <f t="shared" si="0"/>
        <v>50.1</v>
      </c>
      <c r="M9" s="30">
        <f t="shared" si="1"/>
        <v>56.112000000000009</v>
      </c>
      <c r="N9" s="30">
        <v>4</v>
      </c>
      <c r="O9" s="30">
        <v>3</v>
      </c>
      <c r="P9" s="30">
        <v>2</v>
      </c>
      <c r="Q9" s="30">
        <v>3</v>
      </c>
      <c r="R9" s="30">
        <v>4</v>
      </c>
      <c r="S9" s="30">
        <v>8</v>
      </c>
      <c r="T9" s="30">
        <v>9</v>
      </c>
      <c r="U9" s="30">
        <v>8.75</v>
      </c>
      <c r="V9" s="30">
        <v>9</v>
      </c>
      <c r="W9" s="30">
        <v>2</v>
      </c>
      <c r="X9" s="30">
        <v>8.3000000000000007</v>
      </c>
      <c r="Y9" s="30">
        <f t="shared" si="2"/>
        <v>61.05</v>
      </c>
      <c r="Z9" s="30">
        <f t="shared" si="3"/>
        <v>52.503</v>
      </c>
      <c r="AA9" s="30">
        <v>55</v>
      </c>
      <c r="AB9" s="30">
        <f t="shared" si="4"/>
        <v>49.5</v>
      </c>
      <c r="AC9" s="31">
        <v>17</v>
      </c>
      <c r="AD9" s="30">
        <f t="shared" si="5"/>
        <v>23.12</v>
      </c>
      <c r="AE9" s="19">
        <f t="shared" si="6"/>
        <v>181.23500000000001</v>
      </c>
    </row>
    <row r="10" spans="1:31">
      <c r="A10" s="1" t="s">
        <v>178</v>
      </c>
      <c r="B10" s="8" t="s">
        <v>179</v>
      </c>
      <c r="C10" s="1" t="s">
        <v>173</v>
      </c>
      <c r="D10" s="1" t="s">
        <v>180</v>
      </c>
      <c r="E10" s="1" t="s">
        <v>181</v>
      </c>
      <c r="F10" s="10">
        <v>6</v>
      </c>
      <c r="G10" s="16">
        <v>6</v>
      </c>
      <c r="H10" s="16">
        <v>10</v>
      </c>
      <c r="I10" s="16">
        <v>7</v>
      </c>
      <c r="J10" s="16">
        <v>9.6999999999999993</v>
      </c>
      <c r="K10" s="16">
        <v>7</v>
      </c>
      <c r="L10" s="30">
        <f t="shared" si="0"/>
        <v>45.7</v>
      </c>
      <c r="M10" s="30">
        <f t="shared" si="1"/>
        <v>51.184000000000005</v>
      </c>
      <c r="N10" s="30">
        <v>5</v>
      </c>
      <c r="O10" s="30">
        <v>3</v>
      </c>
      <c r="P10" s="30">
        <v>2</v>
      </c>
      <c r="Q10" s="30">
        <v>4</v>
      </c>
      <c r="R10" s="30">
        <v>6</v>
      </c>
      <c r="S10" s="30">
        <v>7</v>
      </c>
      <c r="T10" s="30">
        <v>10</v>
      </c>
      <c r="U10" s="30">
        <v>8.5</v>
      </c>
      <c r="V10" s="30">
        <v>9</v>
      </c>
      <c r="W10" s="30">
        <v>3</v>
      </c>
      <c r="X10" s="30">
        <v>9.3000000000000007</v>
      </c>
      <c r="Y10" s="30">
        <f t="shared" si="2"/>
        <v>66.8</v>
      </c>
      <c r="Z10" s="30">
        <f t="shared" si="3"/>
        <v>57.447999999999993</v>
      </c>
      <c r="AA10" s="30">
        <v>52</v>
      </c>
      <c r="AB10" s="30">
        <f t="shared" si="4"/>
        <v>46.800000000000004</v>
      </c>
      <c r="AC10" s="31">
        <v>17</v>
      </c>
      <c r="AD10" s="30">
        <f t="shared" si="5"/>
        <v>23.12</v>
      </c>
      <c r="AE10" s="19">
        <f t="shared" si="6"/>
        <v>178.55200000000002</v>
      </c>
    </row>
    <row r="11" spans="1:31">
      <c r="A11" s="1" t="s">
        <v>238</v>
      </c>
      <c r="B11" s="8">
        <v>10</v>
      </c>
      <c r="C11" s="1" t="s">
        <v>237</v>
      </c>
      <c r="D11" s="1" t="s">
        <v>239</v>
      </c>
      <c r="E11" s="1" t="s">
        <v>240</v>
      </c>
      <c r="F11" s="10">
        <v>7</v>
      </c>
      <c r="G11" s="16">
        <v>7</v>
      </c>
      <c r="H11" s="16">
        <v>10</v>
      </c>
      <c r="I11" s="16">
        <v>6</v>
      </c>
      <c r="J11" s="16">
        <v>10.5</v>
      </c>
      <c r="K11" s="16">
        <v>9</v>
      </c>
      <c r="L11" s="30">
        <f t="shared" si="0"/>
        <v>49.5</v>
      </c>
      <c r="M11" s="30">
        <f t="shared" si="1"/>
        <v>55.440000000000005</v>
      </c>
      <c r="N11" s="30">
        <v>6</v>
      </c>
      <c r="O11" s="30">
        <v>4</v>
      </c>
      <c r="P11" s="30">
        <v>2</v>
      </c>
      <c r="Q11" s="30">
        <v>6</v>
      </c>
      <c r="R11" s="30">
        <v>3.5</v>
      </c>
      <c r="S11" s="30">
        <v>8</v>
      </c>
      <c r="T11" s="30">
        <v>10</v>
      </c>
      <c r="U11" s="30">
        <v>10.5</v>
      </c>
      <c r="V11" s="30">
        <v>9</v>
      </c>
      <c r="W11" s="30">
        <v>4</v>
      </c>
      <c r="X11" s="30">
        <v>3.9</v>
      </c>
      <c r="Y11" s="30">
        <f t="shared" si="2"/>
        <v>66.900000000000006</v>
      </c>
      <c r="Z11" s="30">
        <f t="shared" si="3"/>
        <v>57.534000000000006</v>
      </c>
      <c r="AA11" s="30">
        <v>42.5</v>
      </c>
      <c r="AB11" s="30">
        <f t="shared" si="4"/>
        <v>38.25</v>
      </c>
      <c r="AC11" s="31">
        <v>20</v>
      </c>
      <c r="AD11" s="30">
        <f t="shared" si="5"/>
        <v>27.200000000000003</v>
      </c>
      <c r="AE11" s="19">
        <f t="shared" si="6"/>
        <v>178.42400000000004</v>
      </c>
    </row>
    <row r="12" spans="1:31" s="17" customFormat="1">
      <c r="A12" s="1" t="s">
        <v>39</v>
      </c>
      <c r="B12" s="8">
        <v>11</v>
      </c>
      <c r="C12" s="1" t="s">
        <v>35</v>
      </c>
      <c r="D12" s="1" t="s">
        <v>40</v>
      </c>
      <c r="E12" s="1" t="s">
        <v>41</v>
      </c>
      <c r="F12" s="10">
        <v>8</v>
      </c>
      <c r="G12" s="16">
        <v>6</v>
      </c>
      <c r="H12" s="16">
        <v>11</v>
      </c>
      <c r="I12" s="16">
        <v>6.5</v>
      </c>
      <c r="J12" s="16">
        <v>10.3</v>
      </c>
      <c r="K12" s="16">
        <v>8.5</v>
      </c>
      <c r="L12" s="30">
        <f t="shared" si="0"/>
        <v>50.3</v>
      </c>
      <c r="M12" s="30">
        <f t="shared" si="1"/>
        <v>56.336000000000006</v>
      </c>
      <c r="N12" s="30">
        <v>5</v>
      </c>
      <c r="O12" s="30">
        <v>4</v>
      </c>
      <c r="P12" s="30">
        <v>2</v>
      </c>
      <c r="Q12" s="30">
        <v>5</v>
      </c>
      <c r="R12" s="30">
        <v>6</v>
      </c>
      <c r="S12" s="30">
        <v>7</v>
      </c>
      <c r="T12" s="30">
        <v>10</v>
      </c>
      <c r="U12" s="30">
        <v>7.75</v>
      </c>
      <c r="V12" s="30">
        <v>7</v>
      </c>
      <c r="W12" s="30">
        <v>4</v>
      </c>
      <c r="X12" s="30">
        <v>6</v>
      </c>
      <c r="Y12" s="30">
        <f t="shared" si="2"/>
        <v>63.75</v>
      </c>
      <c r="Z12" s="30">
        <f t="shared" si="3"/>
        <v>54.824999999999996</v>
      </c>
      <c r="AA12" s="30">
        <v>46</v>
      </c>
      <c r="AB12" s="30">
        <f t="shared" si="4"/>
        <v>41.4</v>
      </c>
      <c r="AC12" s="31">
        <v>19</v>
      </c>
      <c r="AD12" s="30">
        <f t="shared" si="5"/>
        <v>25.840000000000003</v>
      </c>
      <c r="AE12" s="19">
        <f t="shared" si="6"/>
        <v>178.40100000000001</v>
      </c>
    </row>
    <row r="13" spans="1:31">
      <c r="A13" s="3" t="s">
        <v>167</v>
      </c>
      <c r="B13" s="23">
        <v>1</v>
      </c>
      <c r="C13" s="3" t="s">
        <v>162</v>
      </c>
      <c r="D13" s="3" t="s">
        <v>164</v>
      </c>
      <c r="E13" s="3" t="s">
        <v>165</v>
      </c>
      <c r="F13" s="10">
        <v>7.5</v>
      </c>
      <c r="G13" s="16">
        <v>3</v>
      </c>
      <c r="H13" s="16">
        <v>10</v>
      </c>
      <c r="I13" s="16">
        <v>5.5</v>
      </c>
      <c r="J13" s="16">
        <v>8.8000000000000007</v>
      </c>
      <c r="K13" s="16">
        <v>10</v>
      </c>
      <c r="L13" s="30">
        <f t="shared" si="0"/>
        <v>44.8</v>
      </c>
      <c r="M13" s="30">
        <f t="shared" si="1"/>
        <v>50.176000000000002</v>
      </c>
      <c r="N13" s="30">
        <v>2</v>
      </c>
      <c r="O13" s="30">
        <v>4</v>
      </c>
      <c r="P13" s="30">
        <v>1</v>
      </c>
      <c r="Q13" s="30">
        <v>6</v>
      </c>
      <c r="R13" s="30">
        <v>5</v>
      </c>
      <c r="S13" s="30">
        <v>6</v>
      </c>
      <c r="T13" s="30">
        <v>12</v>
      </c>
      <c r="U13" s="30">
        <v>10.5</v>
      </c>
      <c r="V13" s="30">
        <v>9</v>
      </c>
      <c r="W13" s="30">
        <v>3</v>
      </c>
      <c r="X13" s="30">
        <v>8</v>
      </c>
      <c r="Y13" s="30">
        <f t="shared" si="2"/>
        <v>66.5</v>
      </c>
      <c r="Z13" s="30">
        <f t="shared" si="3"/>
        <v>57.19</v>
      </c>
      <c r="AA13" s="30">
        <v>47.5</v>
      </c>
      <c r="AB13" s="30">
        <f t="shared" si="4"/>
        <v>42.75</v>
      </c>
      <c r="AC13" s="31">
        <v>20</v>
      </c>
      <c r="AD13" s="30">
        <f t="shared" si="5"/>
        <v>27.200000000000003</v>
      </c>
      <c r="AE13" s="19">
        <f t="shared" si="6"/>
        <v>177.31599999999997</v>
      </c>
    </row>
    <row r="14" spans="1:31" ht="26.25">
      <c r="A14" s="1" t="s">
        <v>36</v>
      </c>
      <c r="B14" s="8">
        <v>12</v>
      </c>
      <c r="C14" s="1" t="s">
        <v>35</v>
      </c>
      <c r="D14" s="1" t="s">
        <v>37</v>
      </c>
      <c r="E14" s="1" t="s">
        <v>38</v>
      </c>
      <c r="F14" s="10">
        <v>7</v>
      </c>
      <c r="G14" s="16">
        <v>6</v>
      </c>
      <c r="H14" s="16">
        <v>13</v>
      </c>
      <c r="I14" s="16">
        <v>6.5</v>
      </c>
      <c r="J14" s="16">
        <v>10.1</v>
      </c>
      <c r="K14" s="16">
        <v>10</v>
      </c>
      <c r="L14" s="30">
        <f t="shared" si="0"/>
        <v>52.6</v>
      </c>
      <c r="M14" s="30">
        <f t="shared" si="1"/>
        <v>58.912000000000006</v>
      </c>
      <c r="N14" s="30">
        <v>4</v>
      </c>
      <c r="O14" s="30">
        <v>4</v>
      </c>
      <c r="P14" s="30">
        <v>3</v>
      </c>
      <c r="Q14" s="30">
        <v>5</v>
      </c>
      <c r="R14" s="30">
        <v>4</v>
      </c>
      <c r="S14" s="30">
        <v>7</v>
      </c>
      <c r="T14" s="30">
        <v>8</v>
      </c>
      <c r="U14" s="30">
        <v>12.25</v>
      </c>
      <c r="V14" s="30">
        <v>8</v>
      </c>
      <c r="W14" s="30">
        <v>5</v>
      </c>
      <c r="X14" s="30">
        <v>6.8</v>
      </c>
      <c r="Y14" s="30">
        <f t="shared" si="2"/>
        <v>67.05</v>
      </c>
      <c r="Z14" s="30">
        <f t="shared" si="3"/>
        <v>57.662999999999997</v>
      </c>
      <c r="AA14" s="30">
        <v>40</v>
      </c>
      <c r="AB14" s="30">
        <f t="shared" si="4"/>
        <v>36</v>
      </c>
      <c r="AC14" s="31">
        <v>17</v>
      </c>
      <c r="AD14" s="30">
        <f t="shared" si="5"/>
        <v>23.12</v>
      </c>
      <c r="AE14" s="19">
        <f t="shared" si="6"/>
        <v>175.69499999999999</v>
      </c>
    </row>
    <row r="15" spans="1:31" ht="26.25">
      <c r="A15" s="1" t="s">
        <v>11</v>
      </c>
      <c r="B15" s="8" t="s">
        <v>12</v>
      </c>
      <c r="C15" s="1" t="s">
        <v>10</v>
      </c>
      <c r="D15" s="1" t="s">
        <v>13</v>
      </c>
      <c r="E15" s="1" t="s">
        <v>14</v>
      </c>
      <c r="F15" s="10">
        <v>7</v>
      </c>
      <c r="G15" s="16">
        <v>9</v>
      </c>
      <c r="H15" s="16">
        <v>10</v>
      </c>
      <c r="I15" s="16">
        <v>7</v>
      </c>
      <c r="J15" s="16">
        <v>8.3000000000000007</v>
      </c>
      <c r="K15" s="16">
        <v>8.5</v>
      </c>
      <c r="L15" s="30">
        <f t="shared" si="0"/>
        <v>49.8</v>
      </c>
      <c r="M15" s="30">
        <f t="shared" si="1"/>
        <v>55.776000000000003</v>
      </c>
      <c r="N15" s="30">
        <v>4</v>
      </c>
      <c r="O15" s="30">
        <v>3</v>
      </c>
      <c r="P15" s="30">
        <v>4</v>
      </c>
      <c r="Q15" s="30">
        <v>5</v>
      </c>
      <c r="R15" s="30">
        <v>3</v>
      </c>
      <c r="S15" s="30">
        <v>5</v>
      </c>
      <c r="T15" s="30">
        <v>6</v>
      </c>
      <c r="U15" s="30">
        <v>10</v>
      </c>
      <c r="V15" s="30">
        <v>8</v>
      </c>
      <c r="W15" s="30">
        <v>2</v>
      </c>
      <c r="X15" s="30">
        <v>9.5</v>
      </c>
      <c r="Y15" s="30">
        <f t="shared" si="2"/>
        <v>59.5</v>
      </c>
      <c r="Z15" s="30">
        <f t="shared" si="3"/>
        <v>51.17</v>
      </c>
      <c r="AA15" s="30">
        <v>42</v>
      </c>
      <c r="AB15" s="30">
        <f t="shared" si="4"/>
        <v>37.800000000000004</v>
      </c>
      <c r="AC15" s="31">
        <v>19</v>
      </c>
      <c r="AD15" s="30">
        <f t="shared" si="5"/>
        <v>25.840000000000003</v>
      </c>
      <c r="AE15" s="19">
        <f t="shared" si="6"/>
        <v>170.58600000000001</v>
      </c>
    </row>
    <row r="16" spans="1:31" ht="26.25">
      <c r="A16" s="1" t="s">
        <v>174</v>
      </c>
      <c r="B16" s="8" t="s">
        <v>175</v>
      </c>
      <c r="C16" s="1" t="s">
        <v>173</v>
      </c>
      <c r="D16" s="1" t="s">
        <v>176</v>
      </c>
      <c r="E16" s="1" t="s">
        <v>177</v>
      </c>
      <c r="F16" s="10">
        <v>6</v>
      </c>
      <c r="G16" s="16">
        <v>7.5</v>
      </c>
      <c r="H16" s="16">
        <v>10</v>
      </c>
      <c r="I16" s="16">
        <v>6.5</v>
      </c>
      <c r="J16" s="16">
        <v>8.9</v>
      </c>
      <c r="K16" s="16">
        <v>8</v>
      </c>
      <c r="L16" s="30">
        <f t="shared" si="0"/>
        <v>46.9</v>
      </c>
      <c r="M16" s="30">
        <f t="shared" si="1"/>
        <v>52.528000000000006</v>
      </c>
      <c r="N16" s="30">
        <v>9</v>
      </c>
      <c r="O16" s="30">
        <v>3</v>
      </c>
      <c r="P16" s="30">
        <v>2</v>
      </c>
      <c r="Q16" s="30">
        <v>4</v>
      </c>
      <c r="R16" s="30">
        <v>6</v>
      </c>
      <c r="S16" s="30">
        <v>9</v>
      </c>
      <c r="T16" s="30">
        <v>9</v>
      </c>
      <c r="U16" s="30">
        <v>11.75</v>
      </c>
      <c r="V16" s="30">
        <v>11</v>
      </c>
      <c r="W16" s="30">
        <v>5</v>
      </c>
      <c r="X16" s="30">
        <v>4.8</v>
      </c>
      <c r="Y16" s="30">
        <f t="shared" si="2"/>
        <v>74.55</v>
      </c>
      <c r="Z16" s="30">
        <f t="shared" si="3"/>
        <v>64.113</v>
      </c>
      <c r="AA16" s="30">
        <v>42</v>
      </c>
      <c r="AB16" s="30">
        <f t="shared" si="4"/>
        <v>37.800000000000004</v>
      </c>
      <c r="AC16" s="31">
        <v>10</v>
      </c>
      <c r="AD16" s="30">
        <f t="shared" si="5"/>
        <v>13.600000000000001</v>
      </c>
      <c r="AE16" s="19">
        <f t="shared" si="6"/>
        <v>168.041</v>
      </c>
    </row>
    <row r="17" spans="1:31" ht="15.75">
      <c r="A17" s="5" t="s">
        <v>206</v>
      </c>
      <c r="B17" s="8" t="s">
        <v>175</v>
      </c>
      <c r="C17" s="1" t="s">
        <v>190</v>
      </c>
      <c r="D17" s="4" t="s">
        <v>207</v>
      </c>
      <c r="E17" s="4" t="s">
        <v>208</v>
      </c>
      <c r="F17" s="10">
        <v>4</v>
      </c>
      <c r="G17" s="16">
        <v>7</v>
      </c>
      <c r="H17" s="16">
        <v>7</v>
      </c>
      <c r="I17" s="16">
        <v>4</v>
      </c>
      <c r="J17" s="16">
        <v>10.4</v>
      </c>
      <c r="K17" s="16">
        <v>9.5</v>
      </c>
      <c r="L17" s="30">
        <f t="shared" si="0"/>
        <v>41.9</v>
      </c>
      <c r="M17" s="30">
        <f t="shared" si="1"/>
        <v>46.928000000000004</v>
      </c>
      <c r="N17" s="30">
        <v>6</v>
      </c>
      <c r="O17" s="30">
        <v>4</v>
      </c>
      <c r="P17" s="30">
        <v>5</v>
      </c>
      <c r="Q17" s="30">
        <v>4</v>
      </c>
      <c r="R17" s="30">
        <v>3</v>
      </c>
      <c r="S17" s="30">
        <v>9</v>
      </c>
      <c r="T17" s="30">
        <v>9</v>
      </c>
      <c r="U17" s="30">
        <v>10.75</v>
      </c>
      <c r="V17" s="30"/>
      <c r="W17" s="30">
        <v>4</v>
      </c>
      <c r="X17" s="30">
        <v>9.5</v>
      </c>
      <c r="Y17" s="30">
        <f t="shared" si="2"/>
        <v>64.25</v>
      </c>
      <c r="Z17" s="30">
        <f t="shared" si="3"/>
        <v>55.255000000000003</v>
      </c>
      <c r="AA17" s="30">
        <v>44</v>
      </c>
      <c r="AB17" s="30">
        <f t="shared" si="4"/>
        <v>39.6</v>
      </c>
      <c r="AC17" s="31">
        <v>18</v>
      </c>
      <c r="AD17" s="30">
        <f t="shared" si="5"/>
        <v>24.48</v>
      </c>
      <c r="AE17" s="19">
        <f t="shared" si="6"/>
        <v>166.26300000000001</v>
      </c>
    </row>
    <row r="18" spans="1:31">
      <c r="A18" s="1" t="s">
        <v>93</v>
      </c>
      <c r="B18" s="8">
        <v>12</v>
      </c>
      <c r="C18" s="1" t="s">
        <v>83</v>
      </c>
      <c r="D18" s="1" t="s">
        <v>94</v>
      </c>
      <c r="E18" s="1" t="s">
        <v>95</v>
      </c>
      <c r="F18" s="7">
        <v>3.5</v>
      </c>
      <c r="G18" s="16">
        <v>5</v>
      </c>
      <c r="H18" s="16">
        <v>11</v>
      </c>
      <c r="I18" s="16">
        <v>6</v>
      </c>
      <c r="J18" s="16">
        <v>10.4</v>
      </c>
      <c r="K18" s="16">
        <v>6.5</v>
      </c>
      <c r="L18" s="30">
        <f t="shared" si="0"/>
        <v>42.4</v>
      </c>
      <c r="M18" s="30">
        <f t="shared" si="1"/>
        <v>47.488</v>
      </c>
      <c r="N18" s="30">
        <v>5</v>
      </c>
      <c r="O18" s="30">
        <v>2</v>
      </c>
      <c r="P18" s="30">
        <v>5</v>
      </c>
      <c r="Q18" s="30">
        <v>4</v>
      </c>
      <c r="R18" s="30">
        <v>4</v>
      </c>
      <c r="S18" s="30">
        <v>5</v>
      </c>
      <c r="T18" s="30">
        <v>7</v>
      </c>
      <c r="U18" s="30">
        <v>9.5</v>
      </c>
      <c r="V18" s="30">
        <v>9</v>
      </c>
      <c r="W18" s="30">
        <v>3</v>
      </c>
      <c r="X18" s="30">
        <v>6.6</v>
      </c>
      <c r="Y18" s="30">
        <f t="shared" si="2"/>
        <v>60.1</v>
      </c>
      <c r="Z18" s="30">
        <f t="shared" si="3"/>
        <v>51.686</v>
      </c>
      <c r="AA18" s="30">
        <v>48.5</v>
      </c>
      <c r="AB18" s="30">
        <f t="shared" si="4"/>
        <v>43.65</v>
      </c>
      <c r="AC18" s="31">
        <v>16</v>
      </c>
      <c r="AD18" s="30">
        <f t="shared" si="5"/>
        <v>21.76</v>
      </c>
      <c r="AE18" s="19">
        <f t="shared" si="6"/>
        <v>164.584</v>
      </c>
    </row>
    <row r="19" spans="1:31" ht="26.25">
      <c r="A19" s="1" t="s">
        <v>288</v>
      </c>
      <c r="B19" s="8" t="s">
        <v>179</v>
      </c>
      <c r="C19" s="1" t="s">
        <v>237</v>
      </c>
      <c r="D19" s="1" t="s">
        <v>241</v>
      </c>
      <c r="E19" s="1" t="s">
        <v>242</v>
      </c>
      <c r="F19" s="10">
        <v>7.5</v>
      </c>
      <c r="G19" s="16">
        <v>7</v>
      </c>
      <c r="H19" s="16">
        <v>7</v>
      </c>
      <c r="I19" s="16">
        <v>6.5</v>
      </c>
      <c r="J19" s="16">
        <v>10.6</v>
      </c>
      <c r="K19" s="16">
        <v>9.5</v>
      </c>
      <c r="L19" s="30">
        <f t="shared" si="0"/>
        <v>48.1</v>
      </c>
      <c r="M19" s="30">
        <f t="shared" si="1"/>
        <v>53.872000000000007</v>
      </c>
      <c r="N19" s="30">
        <v>4</v>
      </c>
      <c r="O19" s="30">
        <v>4</v>
      </c>
      <c r="P19" s="30">
        <v>2</v>
      </c>
      <c r="Q19" s="30">
        <v>4</v>
      </c>
      <c r="R19" s="30">
        <v>2</v>
      </c>
      <c r="S19" s="30">
        <v>7</v>
      </c>
      <c r="T19" s="30">
        <v>10</v>
      </c>
      <c r="U19" s="30">
        <v>10.5</v>
      </c>
      <c r="V19" s="30">
        <v>11</v>
      </c>
      <c r="W19" s="30">
        <v>3</v>
      </c>
      <c r="X19" s="30">
        <v>7</v>
      </c>
      <c r="Y19" s="30">
        <f t="shared" si="2"/>
        <v>64.5</v>
      </c>
      <c r="Z19" s="30">
        <f t="shared" si="3"/>
        <v>55.47</v>
      </c>
      <c r="AA19" s="30">
        <v>41.5</v>
      </c>
      <c r="AB19" s="30">
        <f t="shared" si="4"/>
        <v>37.35</v>
      </c>
      <c r="AC19" s="31">
        <v>13</v>
      </c>
      <c r="AD19" s="30">
        <f t="shared" si="5"/>
        <v>17.68</v>
      </c>
      <c r="AE19" s="19">
        <f t="shared" si="6"/>
        <v>164.37200000000001</v>
      </c>
    </row>
    <row r="20" spans="1:31">
      <c r="A20" s="6" t="s">
        <v>222</v>
      </c>
      <c r="B20" s="22">
        <v>12</v>
      </c>
      <c r="C20" s="9" t="s">
        <v>221</v>
      </c>
      <c r="D20" s="6" t="s">
        <v>223</v>
      </c>
      <c r="E20" s="6" t="s">
        <v>224</v>
      </c>
      <c r="F20" s="10">
        <v>7.5</v>
      </c>
      <c r="G20" s="16">
        <v>6</v>
      </c>
      <c r="H20" s="16">
        <v>10</v>
      </c>
      <c r="I20" s="16">
        <v>3</v>
      </c>
      <c r="J20" s="16">
        <v>7.7</v>
      </c>
      <c r="K20" s="16">
        <v>7.5</v>
      </c>
      <c r="L20" s="30">
        <f t="shared" si="0"/>
        <v>41.7</v>
      </c>
      <c r="M20" s="30">
        <f t="shared" si="1"/>
        <v>46.704000000000008</v>
      </c>
      <c r="N20" s="30">
        <v>5</v>
      </c>
      <c r="O20" s="30">
        <v>3</v>
      </c>
      <c r="P20" s="30">
        <v>4</v>
      </c>
      <c r="Q20" s="30">
        <v>6</v>
      </c>
      <c r="R20" s="30">
        <v>5.5</v>
      </c>
      <c r="S20" s="30">
        <v>8</v>
      </c>
      <c r="T20" s="30">
        <v>7</v>
      </c>
      <c r="U20" s="30">
        <v>9.5</v>
      </c>
      <c r="V20" s="30">
        <v>8</v>
      </c>
      <c r="W20" s="30">
        <v>5</v>
      </c>
      <c r="X20" s="30">
        <v>5.6</v>
      </c>
      <c r="Y20" s="30">
        <f t="shared" si="2"/>
        <v>66.599999999999994</v>
      </c>
      <c r="Z20" s="30">
        <f t="shared" si="3"/>
        <v>57.275999999999996</v>
      </c>
      <c r="AA20" s="30">
        <v>42.5</v>
      </c>
      <c r="AB20" s="30">
        <f t="shared" si="4"/>
        <v>38.25</v>
      </c>
      <c r="AC20" s="31">
        <v>16</v>
      </c>
      <c r="AD20" s="30">
        <f t="shared" si="5"/>
        <v>21.76</v>
      </c>
      <c r="AE20" s="19">
        <f t="shared" si="6"/>
        <v>163.99</v>
      </c>
    </row>
    <row r="21" spans="1:31" ht="26.25">
      <c r="A21" s="1" t="s">
        <v>248</v>
      </c>
      <c r="B21" s="8" t="s">
        <v>186</v>
      </c>
      <c r="C21" s="1" t="s">
        <v>237</v>
      </c>
      <c r="D21" s="1" t="s">
        <v>249</v>
      </c>
      <c r="E21" s="1" t="s">
        <v>250</v>
      </c>
      <c r="F21" s="10">
        <v>5</v>
      </c>
      <c r="G21" s="16">
        <v>4</v>
      </c>
      <c r="H21" s="16">
        <v>8</v>
      </c>
      <c r="I21" s="16">
        <v>5.5</v>
      </c>
      <c r="J21" s="16">
        <v>9.1999999999999993</v>
      </c>
      <c r="K21" s="16">
        <v>9.5</v>
      </c>
      <c r="L21" s="30">
        <f t="shared" si="0"/>
        <v>41.2</v>
      </c>
      <c r="M21" s="30">
        <f t="shared" si="1"/>
        <v>46.144000000000005</v>
      </c>
      <c r="N21" s="30">
        <v>5</v>
      </c>
      <c r="O21" s="30">
        <v>2</v>
      </c>
      <c r="P21" s="30">
        <v>0</v>
      </c>
      <c r="Q21" s="30">
        <v>4</v>
      </c>
      <c r="R21" s="30">
        <v>6</v>
      </c>
      <c r="S21" s="30">
        <v>5</v>
      </c>
      <c r="T21" s="30">
        <v>7</v>
      </c>
      <c r="U21" s="30">
        <v>9.25</v>
      </c>
      <c r="V21" s="30">
        <v>8</v>
      </c>
      <c r="W21" s="30">
        <v>3</v>
      </c>
      <c r="X21" s="30">
        <v>7.1</v>
      </c>
      <c r="Y21" s="30">
        <f t="shared" si="2"/>
        <v>56.35</v>
      </c>
      <c r="Z21" s="30">
        <f t="shared" si="3"/>
        <v>48.460999999999999</v>
      </c>
      <c r="AA21" s="30">
        <v>46.5</v>
      </c>
      <c r="AB21" s="30">
        <f t="shared" si="4"/>
        <v>41.85</v>
      </c>
      <c r="AC21" s="31">
        <v>20</v>
      </c>
      <c r="AD21" s="30">
        <f t="shared" si="5"/>
        <v>27.200000000000003</v>
      </c>
      <c r="AE21" s="19">
        <f t="shared" si="6"/>
        <v>163.65500000000003</v>
      </c>
    </row>
    <row r="22" spans="1:31" ht="31.5">
      <c r="A22" s="5" t="s">
        <v>195</v>
      </c>
      <c r="B22" s="24" t="s">
        <v>179</v>
      </c>
      <c r="C22" s="1" t="s">
        <v>190</v>
      </c>
      <c r="D22" s="1" t="s">
        <v>193</v>
      </c>
      <c r="E22" s="4" t="s">
        <v>196</v>
      </c>
      <c r="F22" s="10">
        <v>5.5</v>
      </c>
      <c r="G22" s="16">
        <v>8</v>
      </c>
      <c r="H22" s="16">
        <v>8</v>
      </c>
      <c r="I22" s="16">
        <v>7.5</v>
      </c>
      <c r="J22" s="16">
        <v>11.5</v>
      </c>
      <c r="K22" s="16">
        <v>5</v>
      </c>
      <c r="L22" s="30">
        <f t="shared" si="0"/>
        <v>45.5</v>
      </c>
      <c r="M22" s="30">
        <f t="shared" si="1"/>
        <v>50.960000000000008</v>
      </c>
      <c r="N22" s="30">
        <v>3</v>
      </c>
      <c r="O22" s="30">
        <v>3</v>
      </c>
      <c r="P22" s="30">
        <v>2</v>
      </c>
      <c r="Q22" s="30">
        <v>4</v>
      </c>
      <c r="R22" s="30">
        <v>5</v>
      </c>
      <c r="S22" s="30">
        <v>7</v>
      </c>
      <c r="T22" s="30">
        <v>11</v>
      </c>
      <c r="U22" s="30">
        <v>12.5</v>
      </c>
      <c r="V22" s="30">
        <v>11</v>
      </c>
      <c r="W22" s="30">
        <v>5</v>
      </c>
      <c r="X22" s="30">
        <v>3.4</v>
      </c>
      <c r="Y22" s="30">
        <f t="shared" si="2"/>
        <v>66.900000000000006</v>
      </c>
      <c r="Z22" s="30">
        <f t="shared" si="3"/>
        <v>57.534000000000006</v>
      </c>
      <c r="AA22" s="30">
        <v>39.5</v>
      </c>
      <c r="AB22" s="30">
        <f t="shared" si="4"/>
        <v>35.550000000000004</v>
      </c>
      <c r="AC22" s="31">
        <v>14</v>
      </c>
      <c r="AD22" s="30">
        <f t="shared" si="5"/>
        <v>19.040000000000003</v>
      </c>
      <c r="AE22" s="19">
        <f t="shared" si="6"/>
        <v>163.084</v>
      </c>
    </row>
    <row r="23" spans="1:31">
      <c r="A23" s="6" t="s">
        <v>279</v>
      </c>
      <c r="B23" s="22" t="s">
        <v>175</v>
      </c>
      <c r="C23" s="6" t="s">
        <v>278</v>
      </c>
      <c r="D23" s="6" t="s">
        <v>280</v>
      </c>
      <c r="E23" s="6" t="s">
        <v>281</v>
      </c>
      <c r="F23" s="10">
        <v>7</v>
      </c>
      <c r="G23" s="16">
        <v>5</v>
      </c>
      <c r="H23" s="16">
        <v>9</v>
      </c>
      <c r="I23" s="16">
        <v>6.5</v>
      </c>
      <c r="J23" s="16">
        <v>8.3000000000000007</v>
      </c>
      <c r="K23" s="16">
        <v>6.5</v>
      </c>
      <c r="L23" s="30">
        <f t="shared" si="0"/>
        <v>42.3</v>
      </c>
      <c r="M23" s="30">
        <f t="shared" si="1"/>
        <v>47.376000000000005</v>
      </c>
      <c r="N23" s="30">
        <v>6</v>
      </c>
      <c r="O23" s="30">
        <v>2</v>
      </c>
      <c r="P23" s="30">
        <v>2</v>
      </c>
      <c r="Q23" s="30">
        <v>5</v>
      </c>
      <c r="R23" s="30">
        <v>6.5</v>
      </c>
      <c r="S23" s="30">
        <v>5</v>
      </c>
      <c r="T23" s="30">
        <v>6</v>
      </c>
      <c r="U23" s="30">
        <v>4.5</v>
      </c>
      <c r="V23" s="30">
        <v>7</v>
      </c>
      <c r="W23" s="30">
        <v>5</v>
      </c>
      <c r="X23" s="30">
        <v>4.7</v>
      </c>
      <c r="Y23" s="30">
        <f t="shared" si="2"/>
        <v>53.7</v>
      </c>
      <c r="Z23" s="30">
        <f t="shared" si="3"/>
        <v>46.182000000000002</v>
      </c>
      <c r="AA23" s="30">
        <v>47</v>
      </c>
      <c r="AB23" s="30">
        <f t="shared" si="4"/>
        <v>42.300000000000004</v>
      </c>
      <c r="AC23" s="31">
        <v>20</v>
      </c>
      <c r="AD23" s="30">
        <f t="shared" si="5"/>
        <v>27.200000000000003</v>
      </c>
      <c r="AE23" s="19">
        <f t="shared" si="6"/>
        <v>163.05799999999999</v>
      </c>
    </row>
    <row r="24" spans="1:31" ht="15.75">
      <c r="A24" s="5" t="s">
        <v>200</v>
      </c>
      <c r="B24" s="8" t="s">
        <v>175</v>
      </c>
      <c r="C24" s="1" t="s">
        <v>190</v>
      </c>
      <c r="D24" s="4" t="s">
        <v>193</v>
      </c>
      <c r="E24" s="4" t="s">
        <v>194</v>
      </c>
      <c r="F24" s="10">
        <v>8</v>
      </c>
      <c r="G24" s="16">
        <v>5.5</v>
      </c>
      <c r="H24" s="16">
        <v>11</v>
      </c>
      <c r="I24" s="16">
        <v>5</v>
      </c>
      <c r="J24" s="16">
        <v>9.5</v>
      </c>
      <c r="K24" s="16">
        <v>10.5</v>
      </c>
      <c r="L24" s="30">
        <f t="shared" si="0"/>
        <v>49.5</v>
      </c>
      <c r="M24" s="30">
        <f t="shared" si="1"/>
        <v>55.440000000000005</v>
      </c>
      <c r="N24" s="30">
        <v>5</v>
      </c>
      <c r="O24" s="30">
        <v>4</v>
      </c>
      <c r="P24" s="30">
        <v>2</v>
      </c>
      <c r="Q24" s="30">
        <v>5</v>
      </c>
      <c r="R24" s="30">
        <v>4</v>
      </c>
      <c r="S24" s="30">
        <v>6</v>
      </c>
      <c r="T24" s="30">
        <v>8</v>
      </c>
      <c r="U24" s="30">
        <v>13.5</v>
      </c>
      <c r="V24" s="30">
        <v>8</v>
      </c>
      <c r="W24" s="30">
        <v>5</v>
      </c>
      <c r="X24" s="30">
        <v>6.8</v>
      </c>
      <c r="Y24" s="30">
        <f t="shared" si="2"/>
        <v>67.3</v>
      </c>
      <c r="Z24" s="30">
        <f t="shared" si="3"/>
        <v>57.878</v>
      </c>
      <c r="AA24" s="30">
        <v>25</v>
      </c>
      <c r="AB24" s="30">
        <f t="shared" si="4"/>
        <v>22.5</v>
      </c>
      <c r="AC24" s="31">
        <v>20</v>
      </c>
      <c r="AD24" s="30">
        <f t="shared" si="5"/>
        <v>27.200000000000003</v>
      </c>
      <c r="AE24" s="19">
        <f t="shared" si="6"/>
        <v>163.01800000000003</v>
      </c>
    </row>
    <row r="25" spans="1:31">
      <c r="A25" s="1" t="s">
        <v>90</v>
      </c>
      <c r="B25" s="8">
        <v>10</v>
      </c>
      <c r="C25" s="1" t="s">
        <v>83</v>
      </c>
      <c r="D25" s="1" t="s">
        <v>91</v>
      </c>
      <c r="E25" s="1" t="s">
        <v>92</v>
      </c>
      <c r="F25" s="7">
        <v>4.5</v>
      </c>
      <c r="G25" s="16">
        <v>5</v>
      </c>
      <c r="H25" s="16">
        <v>10</v>
      </c>
      <c r="I25" s="16">
        <v>7.5</v>
      </c>
      <c r="J25" s="16">
        <v>9.4</v>
      </c>
      <c r="K25" s="16">
        <v>7.5</v>
      </c>
      <c r="L25" s="30">
        <f t="shared" si="0"/>
        <v>43.9</v>
      </c>
      <c r="M25" s="30">
        <f t="shared" si="1"/>
        <v>49.168000000000006</v>
      </c>
      <c r="N25" s="30">
        <v>5</v>
      </c>
      <c r="O25" s="30">
        <v>4</v>
      </c>
      <c r="P25" s="30">
        <v>3</v>
      </c>
      <c r="Q25" s="30">
        <v>3</v>
      </c>
      <c r="R25" s="30">
        <v>3.5</v>
      </c>
      <c r="S25" s="30">
        <v>4</v>
      </c>
      <c r="T25" s="30">
        <v>9</v>
      </c>
      <c r="U25" s="30">
        <v>9.5</v>
      </c>
      <c r="V25" s="30">
        <v>9</v>
      </c>
      <c r="W25" s="30">
        <v>3</v>
      </c>
      <c r="X25" s="30">
        <v>6.3</v>
      </c>
      <c r="Y25" s="30">
        <f t="shared" si="2"/>
        <v>59.3</v>
      </c>
      <c r="Z25" s="30">
        <f t="shared" si="3"/>
        <v>50.997999999999998</v>
      </c>
      <c r="AA25" s="30">
        <v>42.5</v>
      </c>
      <c r="AB25" s="30">
        <f t="shared" si="4"/>
        <v>38.25</v>
      </c>
      <c r="AC25" s="31">
        <v>18</v>
      </c>
      <c r="AD25" s="30">
        <f t="shared" si="5"/>
        <v>24.48</v>
      </c>
      <c r="AE25" s="19">
        <f t="shared" si="6"/>
        <v>162.89599999999999</v>
      </c>
    </row>
    <row r="26" spans="1:31" ht="15.75">
      <c r="A26" s="5" t="s">
        <v>218</v>
      </c>
      <c r="B26" s="8" t="s">
        <v>175</v>
      </c>
      <c r="C26" s="1" t="s">
        <v>190</v>
      </c>
      <c r="D26" s="4" t="s">
        <v>219</v>
      </c>
      <c r="E26" s="4" t="s">
        <v>220</v>
      </c>
      <c r="F26" s="10">
        <v>6</v>
      </c>
      <c r="G26" s="16">
        <v>4.5</v>
      </c>
      <c r="H26" s="16">
        <v>10</v>
      </c>
      <c r="I26" s="16">
        <v>5</v>
      </c>
      <c r="J26" s="16">
        <v>9.1</v>
      </c>
      <c r="K26" s="16">
        <v>7.5</v>
      </c>
      <c r="L26" s="30">
        <f t="shared" si="0"/>
        <v>42.1</v>
      </c>
      <c r="M26" s="30">
        <f t="shared" si="1"/>
        <v>47.152000000000008</v>
      </c>
      <c r="N26" s="30">
        <v>3</v>
      </c>
      <c r="O26" s="30">
        <v>1</v>
      </c>
      <c r="P26" s="30">
        <v>4</v>
      </c>
      <c r="Q26" s="30">
        <v>4</v>
      </c>
      <c r="R26" s="30">
        <v>5</v>
      </c>
      <c r="S26" s="30">
        <v>6</v>
      </c>
      <c r="T26" s="30">
        <v>11</v>
      </c>
      <c r="U26" s="30">
        <v>11</v>
      </c>
      <c r="V26" s="30">
        <v>9</v>
      </c>
      <c r="W26" s="30">
        <v>5</v>
      </c>
      <c r="X26" s="30">
        <v>6.3</v>
      </c>
      <c r="Y26" s="30">
        <f t="shared" si="2"/>
        <v>65.3</v>
      </c>
      <c r="Z26" s="30">
        <f t="shared" si="3"/>
        <v>56.157999999999994</v>
      </c>
      <c r="AA26" s="30">
        <v>42.5</v>
      </c>
      <c r="AB26" s="30">
        <f t="shared" si="4"/>
        <v>38.25</v>
      </c>
      <c r="AC26" s="31">
        <v>15</v>
      </c>
      <c r="AD26" s="30">
        <f t="shared" si="5"/>
        <v>20.400000000000002</v>
      </c>
      <c r="AE26" s="19">
        <f t="shared" si="6"/>
        <v>161.96</v>
      </c>
    </row>
    <row r="27" spans="1:31" ht="15.75">
      <c r="A27" s="5" t="s">
        <v>203</v>
      </c>
      <c r="B27" s="8" t="s">
        <v>186</v>
      </c>
      <c r="C27" s="1" t="s">
        <v>190</v>
      </c>
      <c r="D27" s="4" t="s">
        <v>204</v>
      </c>
      <c r="E27" s="4" t="s">
        <v>205</v>
      </c>
      <c r="F27" s="10">
        <v>8</v>
      </c>
      <c r="G27" s="16">
        <v>3.5</v>
      </c>
      <c r="H27" s="16">
        <v>12</v>
      </c>
      <c r="I27" s="16">
        <v>7</v>
      </c>
      <c r="J27" s="16">
        <v>11.1</v>
      </c>
      <c r="K27" s="16">
        <v>4.5</v>
      </c>
      <c r="L27" s="30">
        <f t="shared" si="0"/>
        <v>46.1</v>
      </c>
      <c r="M27" s="30">
        <f t="shared" si="1"/>
        <v>51.632000000000005</v>
      </c>
      <c r="N27" s="30">
        <v>8</v>
      </c>
      <c r="O27" s="30">
        <v>4</v>
      </c>
      <c r="P27" s="30">
        <v>2</v>
      </c>
      <c r="Q27" s="30">
        <v>5</v>
      </c>
      <c r="R27" s="30">
        <v>4</v>
      </c>
      <c r="S27" s="30">
        <v>8</v>
      </c>
      <c r="T27" s="30">
        <v>9</v>
      </c>
      <c r="U27" s="30">
        <v>10.25</v>
      </c>
      <c r="V27" s="30">
        <v>8</v>
      </c>
      <c r="W27" s="30">
        <v>2</v>
      </c>
      <c r="X27" s="30">
        <v>5.8</v>
      </c>
      <c r="Y27" s="30">
        <f t="shared" si="2"/>
        <v>66.05</v>
      </c>
      <c r="Z27" s="30">
        <f t="shared" si="3"/>
        <v>56.802999999999997</v>
      </c>
      <c r="AA27" s="30">
        <v>37.5</v>
      </c>
      <c r="AB27" s="30">
        <f t="shared" si="4"/>
        <v>33.75</v>
      </c>
      <c r="AC27" s="31">
        <v>14</v>
      </c>
      <c r="AD27" s="30">
        <f t="shared" si="5"/>
        <v>19.040000000000003</v>
      </c>
      <c r="AE27" s="19">
        <f t="shared" si="6"/>
        <v>161.22499999999999</v>
      </c>
    </row>
    <row r="28" spans="1:31" ht="26.25">
      <c r="A28" s="6" t="s">
        <v>142</v>
      </c>
      <c r="B28" s="22" t="s">
        <v>143</v>
      </c>
      <c r="C28" s="6" t="s">
        <v>141</v>
      </c>
      <c r="D28" s="6" t="s">
        <v>144</v>
      </c>
      <c r="E28" s="6" t="s">
        <v>145</v>
      </c>
      <c r="F28" s="10">
        <v>6</v>
      </c>
      <c r="G28" s="16">
        <v>6</v>
      </c>
      <c r="H28" s="16">
        <v>10</v>
      </c>
      <c r="I28" s="16">
        <v>9.5</v>
      </c>
      <c r="J28" s="16">
        <v>6.1</v>
      </c>
      <c r="K28" s="16">
        <v>4</v>
      </c>
      <c r="L28" s="30">
        <f t="shared" si="0"/>
        <v>41.6</v>
      </c>
      <c r="M28" s="30">
        <f t="shared" si="1"/>
        <v>46.592000000000006</v>
      </c>
      <c r="N28" s="30">
        <v>4</v>
      </c>
      <c r="O28" s="30">
        <v>4</v>
      </c>
      <c r="P28" s="30">
        <v>2</v>
      </c>
      <c r="Q28" s="30">
        <v>5</v>
      </c>
      <c r="R28" s="30">
        <v>2</v>
      </c>
      <c r="S28" s="30">
        <v>5</v>
      </c>
      <c r="T28" s="30">
        <v>10</v>
      </c>
      <c r="U28" s="30">
        <v>9.75</v>
      </c>
      <c r="V28" s="30">
        <v>8</v>
      </c>
      <c r="W28" s="30">
        <v>3</v>
      </c>
      <c r="X28" s="30">
        <v>6.3</v>
      </c>
      <c r="Y28" s="30">
        <f t="shared" si="2"/>
        <v>59.05</v>
      </c>
      <c r="Z28" s="30">
        <f t="shared" si="3"/>
        <v>50.782999999999994</v>
      </c>
      <c r="AA28" s="30">
        <v>46</v>
      </c>
      <c r="AB28" s="30">
        <f t="shared" si="4"/>
        <v>41.4</v>
      </c>
      <c r="AC28" s="31">
        <v>16</v>
      </c>
      <c r="AD28" s="30">
        <f t="shared" si="5"/>
        <v>21.76</v>
      </c>
      <c r="AE28" s="19">
        <f t="shared" si="6"/>
        <v>160.535</v>
      </c>
    </row>
    <row r="29" spans="1:31" ht="26.25">
      <c r="A29" s="5" t="s">
        <v>201</v>
      </c>
      <c r="B29" s="8" t="s">
        <v>186</v>
      </c>
      <c r="C29" s="1" t="s">
        <v>190</v>
      </c>
      <c r="D29" s="4" t="s">
        <v>198</v>
      </c>
      <c r="E29" s="4" t="s">
        <v>202</v>
      </c>
      <c r="F29" s="10">
        <v>8.5</v>
      </c>
      <c r="G29" s="16">
        <v>4.5</v>
      </c>
      <c r="H29" s="16">
        <v>11</v>
      </c>
      <c r="I29" s="16">
        <v>7.5</v>
      </c>
      <c r="J29" s="16">
        <v>9.8000000000000007</v>
      </c>
      <c r="K29" s="16">
        <v>7.5</v>
      </c>
      <c r="L29" s="30">
        <f t="shared" si="0"/>
        <v>48.8</v>
      </c>
      <c r="M29" s="30">
        <f t="shared" si="1"/>
        <v>54.655999999999999</v>
      </c>
      <c r="N29" s="30">
        <v>4</v>
      </c>
      <c r="O29" s="30">
        <v>4</v>
      </c>
      <c r="P29" s="30">
        <v>0</v>
      </c>
      <c r="Q29" s="30">
        <v>6</v>
      </c>
      <c r="R29" s="30">
        <v>4</v>
      </c>
      <c r="S29" s="30">
        <v>7</v>
      </c>
      <c r="T29" s="30">
        <v>8</v>
      </c>
      <c r="U29" s="30">
        <v>10</v>
      </c>
      <c r="V29" s="30">
        <v>8</v>
      </c>
      <c r="W29" s="30">
        <v>3</v>
      </c>
      <c r="X29" s="30">
        <v>9.5</v>
      </c>
      <c r="Y29" s="30">
        <f t="shared" si="2"/>
        <v>63.5</v>
      </c>
      <c r="Z29" s="30">
        <f t="shared" si="3"/>
        <v>54.61</v>
      </c>
      <c r="AA29" s="30">
        <v>32.5</v>
      </c>
      <c r="AB29" s="30">
        <f t="shared" si="4"/>
        <v>29.25</v>
      </c>
      <c r="AC29" s="31">
        <v>16</v>
      </c>
      <c r="AD29" s="30">
        <f t="shared" si="5"/>
        <v>21.76</v>
      </c>
      <c r="AE29" s="19">
        <f t="shared" si="6"/>
        <v>160.27599999999998</v>
      </c>
    </row>
    <row r="30" spans="1:31" ht="26.25">
      <c r="A30" s="1" t="s">
        <v>243</v>
      </c>
      <c r="B30" s="8" t="s">
        <v>175</v>
      </c>
      <c r="C30" s="1" t="s">
        <v>237</v>
      </c>
      <c r="D30" s="1" t="s">
        <v>241</v>
      </c>
      <c r="E30" s="1" t="s">
        <v>244</v>
      </c>
      <c r="F30" s="10">
        <v>4.5</v>
      </c>
      <c r="G30" s="16">
        <v>6</v>
      </c>
      <c r="H30" s="16">
        <v>9</v>
      </c>
      <c r="I30" s="16">
        <v>4</v>
      </c>
      <c r="J30" s="16">
        <v>9.8000000000000007</v>
      </c>
      <c r="K30" s="16">
        <v>10.5</v>
      </c>
      <c r="L30" s="30">
        <f t="shared" si="0"/>
        <v>43.8</v>
      </c>
      <c r="M30" s="30">
        <f t="shared" si="1"/>
        <v>49.056000000000004</v>
      </c>
      <c r="N30" s="30">
        <v>6</v>
      </c>
      <c r="O30" s="30">
        <v>2</v>
      </c>
      <c r="P30" s="30">
        <v>2</v>
      </c>
      <c r="Q30" s="30">
        <v>4</v>
      </c>
      <c r="R30" s="30">
        <v>3</v>
      </c>
      <c r="S30" s="30">
        <v>9</v>
      </c>
      <c r="T30" s="30">
        <v>9</v>
      </c>
      <c r="U30" s="30">
        <v>6.25</v>
      </c>
      <c r="V30" s="30">
        <v>6</v>
      </c>
      <c r="W30" s="30">
        <v>5</v>
      </c>
      <c r="X30" s="32">
        <v>4.4000000000000004</v>
      </c>
      <c r="Y30" s="30">
        <f t="shared" si="2"/>
        <v>56.65</v>
      </c>
      <c r="Z30" s="30">
        <f t="shared" si="3"/>
        <v>48.719000000000001</v>
      </c>
      <c r="AA30" s="30">
        <v>41.5</v>
      </c>
      <c r="AB30" s="30">
        <f t="shared" si="4"/>
        <v>37.35</v>
      </c>
      <c r="AC30" s="31">
        <v>18</v>
      </c>
      <c r="AD30" s="30">
        <f t="shared" si="5"/>
        <v>24.48</v>
      </c>
      <c r="AE30" s="19">
        <f t="shared" si="6"/>
        <v>159.60499999999999</v>
      </c>
    </row>
    <row r="31" spans="1:31">
      <c r="A31" s="8" t="s">
        <v>84</v>
      </c>
      <c r="B31" s="8">
        <v>11</v>
      </c>
      <c r="C31" s="1" t="s">
        <v>83</v>
      </c>
      <c r="D31" s="1" t="s">
        <v>85</v>
      </c>
      <c r="E31" s="1" t="s">
        <v>86</v>
      </c>
      <c r="F31" s="7">
        <v>5.5</v>
      </c>
      <c r="G31" s="16">
        <v>4</v>
      </c>
      <c r="H31" s="16">
        <v>8</v>
      </c>
      <c r="I31" s="16">
        <v>6</v>
      </c>
      <c r="J31" s="16">
        <v>9.5</v>
      </c>
      <c r="K31" s="16">
        <v>4.5</v>
      </c>
      <c r="L31" s="30">
        <f t="shared" si="0"/>
        <v>37.5</v>
      </c>
      <c r="M31" s="30">
        <f t="shared" si="1"/>
        <v>42.000000000000007</v>
      </c>
      <c r="N31" s="30">
        <v>7</v>
      </c>
      <c r="O31" s="30">
        <v>4</v>
      </c>
      <c r="P31" s="30">
        <v>2</v>
      </c>
      <c r="Q31" s="30">
        <v>7</v>
      </c>
      <c r="R31" s="30">
        <v>4</v>
      </c>
      <c r="S31" s="30">
        <v>7</v>
      </c>
      <c r="T31" s="30">
        <v>7</v>
      </c>
      <c r="U31" s="30">
        <v>10.75</v>
      </c>
      <c r="V31" s="30">
        <v>9</v>
      </c>
      <c r="W31" s="30">
        <v>2</v>
      </c>
      <c r="X31" s="30">
        <v>5.8</v>
      </c>
      <c r="Y31" s="30">
        <f t="shared" si="2"/>
        <v>65.55</v>
      </c>
      <c r="Z31" s="30">
        <f t="shared" si="3"/>
        <v>56.372999999999998</v>
      </c>
      <c r="AA31" s="30">
        <v>39</v>
      </c>
      <c r="AB31" s="30">
        <f t="shared" si="4"/>
        <v>35.1</v>
      </c>
      <c r="AC31" s="31">
        <v>18</v>
      </c>
      <c r="AD31" s="30">
        <f t="shared" si="5"/>
        <v>24.48</v>
      </c>
      <c r="AE31" s="19">
        <f t="shared" si="6"/>
        <v>157.953</v>
      </c>
    </row>
    <row r="32" spans="1:31">
      <c r="A32" s="3" t="s">
        <v>166</v>
      </c>
      <c r="B32" s="23">
        <v>2</v>
      </c>
      <c r="C32" s="3" t="s">
        <v>162</v>
      </c>
      <c r="D32" s="3" t="s">
        <v>164</v>
      </c>
      <c r="E32" s="3" t="s">
        <v>165</v>
      </c>
      <c r="F32" s="10">
        <v>5.5</v>
      </c>
      <c r="G32" s="16">
        <v>4.5</v>
      </c>
      <c r="H32" s="16">
        <v>9</v>
      </c>
      <c r="I32" s="16">
        <v>6</v>
      </c>
      <c r="J32" s="16">
        <v>10.3</v>
      </c>
      <c r="K32" s="16">
        <v>8.5</v>
      </c>
      <c r="L32" s="30">
        <f t="shared" si="0"/>
        <v>43.8</v>
      </c>
      <c r="M32" s="30">
        <f t="shared" si="1"/>
        <v>49.056000000000004</v>
      </c>
      <c r="N32" s="30">
        <v>5</v>
      </c>
      <c r="O32" s="30">
        <v>3</v>
      </c>
      <c r="P32" s="30">
        <v>2</v>
      </c>
      <c r="Q32" s="30">
        <v>4</v>
      </c>
      <c r="R32" s="30">
        <v>5</v>
      </c>
      <c r="S32" s="30">
        <v>6</v>
      </c>
      <c r="T32" s="30">
        <v>10</v>
      </c>
      <c r="U32" s="30">
        <v>8</v>
      </c>
      <c r="V32" s="30">
        <v>9</v>
      </c>
      <c r="W32" s="30">
        <v>5</v>
      </c>
      <c r="X32" s="30">
        <v>6.3</v>
      </c>
      <c r="Y32" s="30">
        <f t="shared" si="2"/>
        <v>63.3</v>
      </c>
      <c r="Z32" s="30">
        <f t="shared" si="3"/>
        <v>54.437999999999995</v>
      </c>
      <c r="AA32" s="30">
        <v>39</v>
      </c>
      <c r="AB32" s="30">
        <f t="shared" si="4"/>
        <v>35.1</v>
      </c>
      <c r="AC32" s="31">
        <v>13</v>
      </c>
      <c r="AD32" s="30">
        <f t="shared" si="5"/>
        <v>17.68</v>
      </c>
      <c r="AE32" s="19">
        <f t="shared" si="6"/>
        <v>156.274</v>
      </c>
    </row>
    <row r="33" spans="1:31">
      <c r="A33" s="1" t="s">
        <v>87</v>
      </c>
      <c r="B33" s="8">
        <v>8</v>
      </c>
      <c r="C33" s="1" t="s">
        <v>83</v>
      </c>
      <c r="D33" s="1" t="s">
        <v>88</v>
      </c>
      <c r="E33" s="1" t="s">
        <v>89</v>
      </c>
      <c r="F33" s="7">
        <v>4</v>
      </c>
      <c r="G33" s="16">
        <v>6.5</v>
      </c>
      <c r="H33" s="16">
        <v>13</v>
      </c>
      <c r="I33" s="16">
        <v>6</v>
      </c>
      <c r="J33" s="16">
        <v>8.1999999999999993</v>
      </c>
      <c r="K33" s="16">
        <v>8.5</v>
      </c>
      <c r="L33" s="30">
        <f t="shared" si="0"/>
        <v>46.2</v>
      </c>
      <c r="M33" s="30">
        <f t="shared" si="1"/>
        <v>51.744000000000007</v>
      </c>
      <c r="N33" s="30">
        <v>4</v>
      </c>
      <c r="O33" s="30">
        <v>2</v>
      </c>
      <c r="P33" s="30">
        <v>2</v>
      </c>
      <c r="Q33" s="30">
        <v>3</v>
      </c>
      <c r="R33" s="30">
        <v>5</v>
      </c>
      <c r="S33" s="30">
        <v>7</v>
      </c>
      <c r="T33" s="30">
        <v>6</v>
      </c>
      <c r="U33" s="30">
        <v>11</v>
      </c>
      <c r="V33" s="30">
        <v>3</v>
      </c>
      <c r="W33" s="30">
        <v>5</v>
      </c>
      <c r="X33" s="30">
        <v>6.8</v>
      </c>
      <c r="Y33" s="30">
        <f t="shared" si="2"/>
        <v>54.8</v>
      </c>
      <c r="Z33" s="30">
        <f t="shared" si="3"/>
        <v>47.128</v>
      </c>
      <c r="AA33" s="30">
        <v>39.5</v>
      </c>
      <c r="AB33" s="30">
        <f t="shared" si="4"/>
        <v>35.550000000000004</v>
      </c>
      <c r="AC33" s="31">
        <v>16</v>
      </c>
      <c r="AD33" s="30">
        <f t="shared" si="5"/>
        <v>21.76</v>
      </c>
      <c r="AE33" s="19">
        <f t="shared" si="6"/>
        <v>156.18200000000002</v>
      </c>
    </row>
    <row r="34" spans="1:31">
      <c r="A34" s="1" t="s">
        <v>105</v>
      </c>
      <c r="B34" s="8">
        <v>11</v>
      </c>
      <c r="C34" s="1" t="s">
        <v>83</v>
      </c>
      <c r="D34" s="1" t="s">
        <v>88</v>
      </c>
      <c r="E34" s="1" t="s">
        <v>89</v>
      </c>
      <c r="F34" s="10">
        <v>3.5</v>
      </c>
      <c r="G34" s="16">
        <v>6.5</v>
      </c>
      <c r="H34" s="16">
        <v>9</v>
      </c>
      <c r="I34" s="16">
        <v>7</v>
      </c>
      <c r="J34" s="16">
        <v>7.5</v>
      </c>
      <c r="K34" s="16">
        <v>7.5</v>
      </c>
      <c r="L34" s="30">
        <f t="shared" si="0"/>
        <v>41</v>
      </c>
      <c r="M34" s="30">
        <f t="shared" si="1"/>
        <v>45.92</v>
      </c>
      <c r="N34" s="30">
        <v>7</v>
      </c>
      <c r="O34" s="30">
        <v>0</v>
      </c>
      <c r="P34" s="30">
        <v>1</v>
      </c>
      <c r="Q34" s="30">
        <v>5</v>
      </c>
      <c r="R34" s="30">
        <v>8</v>
      </c>
      <c r="S34" s="30">
        <v>6</v>
      </c>
      <c r="T34" s="30">
        <v>10</v>
      </c>
      <c r="U34" s="30">
        <v>9.75</v>
      </c>
      <c r="V34" s="30">
        <v>8</v>
      </c>
      <c r="W34" s="30">
        <v>1</v>
      </c>
      <c r="X34" s="30">
        <v>8</v>
      </c>
      <c r="Y34" s="30">
        <f t="shared" si="2"/>
        <v>63.75</v>
      </c>
      <c r="Z34" s="30">
        <f t="shared" si="3"/>
        <v>54.824999999999996</v>
      </c>
      <c r="AA34" s="30">
        <v>41.5</v>
      </c>
      <c r="AB34" s="30">
        <f t="shared" si="4"/>
        <v>37.35</v>
      </c>
      <c r="AC34" s="31">
        <v>13</v>
      </c>
      <c r="AD34" s="30">
        <f t="shared" si="5"/>
        <v>17.68</v>
      </c>
      <c r="AE34" s="19">
        <f t="shared" si="6"/>
        <v>155.77500000000001</v>
      </c>
    </row>
    <row r="35" spans="1:31" ht="26.25">
      <c r="A35" s="6" t="s">
        <v>169</v>
      </c>
      <c r="B35" s="22" t="s">
        <v>170</v>
      </c>
      <c r="C35" s="6" t="s">
        <v>168</v>
      </c>
      <c r="D35" s="6" t="s">
        <v>171</v>
      </c>
      <c r="E35" s="6" t="s">
        <v>172</v>
      </c>
      <c r="F35" s="10">
        <v>3</v>
      </c>
      <c r="G35" s="16">
        <v>5.5</v>
      </c>
      <c r="H35" s="16">
        <v>8</v>
      </c>
      <c r="I35" s="16">
        <v>5</v>
      </c>
      <c r="J35" s="16">
        <v>8.1999999999999993</v>
      </c>
      <c r="K35" s="16">
        <v>9</v>
      </c>
      <c r="L35" s="30">
        <f t="shared" si="0"/>
        <v>38.700000000000003</v>
      </c>
      <c r="M35" s="30">
        <f t="shared" si="1"/>
        <v>43.344000000000008</v>
      </c>
      <c r="N35" s="30">
        <v>5</v>
      </c>
      <c r="O35" s="30">
        <v>4</v>
      </c>
      <c r="P35" s="30">
        <v>2</v>
      </c>
      <c r="Q35" s="30">
        <v>5</v>
      </c>
      <c r="R35" s="30">
        <v>7</v>
      </c>
      <c r="S35" s="30">
        <v>8</v>
      </c>
      <c r="T35" s="30">
        <v>10</v>
      </c>
      <c r="U35" s="30">
        <v>11.75</v>
      </c>
      <c r="V35" s="30">
        <v>7</v>
      </c>
      <c r="W35" s="30">
        <v>5</v>
      </c>
      <c r="X35" s="30">
        <v>4.2</v>
      </c>
      <c r="Y35" s="30">
        <f t="shared" si="2"/>
        <v>68.95</v>
      </c>
      <c r="Z35" s="30">
        <f t="shared" si="3"/>
        <v>59.297000000000004</v>
      </c>
      <c r="AA35" s="30">
        <v>37</v>
      </c>
      <c r="AB35" s="30">
        <f t="shared" si="4"/>
        <v>33.300000000000004</v>
      </c>
      <c r="AC35" s="31">
        <v>14</v>
      </c>
      <c r="AD35" s="30">
        <f t="shared" si="5"/>
        <v>19.040000000000003</v>
      </c>
      <c r="AE35" s="19">
        <f t="shared" si="6"/>
        <v>154.98100000000002</v>
      </c>
    </row>
    <row r="36" spans="1:31" ht="26.25">
      <c r="A36" s="6" t="s">
        <v>274</v>
      </c>
      <c r="B36" s="22" t="s">
        <v>275</v>
      </c>
      <c r="C36" s="6" t="s">
        <v>273</v>
      </c>
      <c r="D36" s="6" t="s">
        <v>276</v>
      </c>
      <c r="E36" s="6" t="s">
        <v>277</v>
      </c>
      <c r="F36" s="10">
        <v>5.5</v>
      </c>
      <c r="G36" s="16">
        <v>5</v>
      </c>
      <c r="H36" s="16">
        <v>9</v>
      </c>
      <c r="I36" s="16">
        <v>7</v>
      </c>
      <c r="J36" s="16">
        <v>7.6</v>
      </c>
      <c r="K36" s="16">
        <v>7</v>
      </c>
      <c r="L36" s="30">
        <f t="shared" si="0"/>
        <v>41.1</v>
      </c>
      <c r="M36" s="30">
        <f t="shared" si="1"/>
        <v>46.032000000000004</v>
      </c>
      <c r="N36" s="30">
        <v>7</v>
      </c>
      <c r="O36" s="30">
        <v>3</v>
      </c>
      <c r="P36" s="30">
        <v>2</v>
      </c>
      <c r="Q36" s="30">
        <v>4</v>
      </c>
      <c r="R36" s="30">
        <v>4</v>
      </c>
      <c r="S36" s="30">
        <v>1.5</v>
      </c>
      <c r="T36" s="30">
        <v>7</v>
      </c>
      <c r="U36" s="30">
        <v>13.25</v>
      </c>
      <c r="V36" s="30">
        <v>8</v>
      </c>
      <c r="W36" s="30">
        <v>5</v>
      </c>
      <c r="X36" s="30">
        <v>5.8</v>
      </c>
      <c r="Y36" s="30">
        <f t="shared" si="2"/>
        <v>60.55</v>
      </c>
      <c r="Z36" s="30">
        <f t="shared" si="3"/>
        <v>52.072999999999993</v>
      </c>
      <c r="AA36" s="30">
        <v>40</v>
      </c>
      <c r="AB36" s="30">
        <f t="shared" si="4"/>
        <v>36</v>
      </c>
      <c r="AC36" s="31">
        <v>15</v>
      </c>
      <c r="AD36" s="30">
        <f t="shared" si="5"/>
        <v>20.400000000000002</v>
      </c>
      <c r="AE36" s="19">
        <f t="shared" si="6"/>
        <v>154.505</v>
      </c>
    </row>
    <row r="37" spans="1:31" ht="26.25">
      <c r="A37" s="6" t="s">
        <v>149</v>
      </c>
      <c r="B37" s="22" t="s">
        <v>150</v>
      </c>
      <c r="C37" s="6" t="s">
        <v>146</v>
      </c>
      <c r="D37" s="6" t="s">
        <v>151</v>
      </c>
      <c r="E37" s="6" t="s">
        <v>145</v>
      </c>
      <c r="F37" s="10">
        <v>7</v>
      </c>
      <c r="G37" s="16">
        <v>3</v>
      </c>
      <c r="H37" s="16">
        <v>11</v>
      </c>
      <c r="I37" s="16">
        <v>6.5</v>
      </c>
      <c r="J37" s="16">
        <v>8.4</v>
      </c>
      <c r="K37" s="16">
        <v>5.5</v>
      </c>
      <c r="L37" s="30">
        <f t="shared" si="0"/>
        <v>41.4</v>
      </c>
      <c r="M37" s="30">
        <f t="shared" si="1"/>
        <v>46.368000000000002</v>
      </c>
      <c r="N37" s="30">
        <v>7</v>
      </c>
      <c r="O37" s="30">
        <v>4</v>
      </c>
      <c r="P37" s="30">
        <v>2</v>
      </c>
      <c r="Q37" s="30">
        <v>4</v>
      </c>
      <c r="R37" s="30">
        <v>6</v>
      </c>
      <c r="S37" s="30">
        <v>7</v>
      </c>
      <c r="T37" s="30">
        <v>9</v>
      </c>
      <c r="U37" s="30">
        <v>11.25</v>
      </c>
      <c r="V37" s="30">
        <v>7</v>
      </c>
      <c r="W37" s="30">
        <v>5</v>
      </c>
      <c r="X37" s="30">
        <v>6</v>
      </c>
      <c r="Y37" s="30">
        <f t="shared" si="2"/>
        <v>68.25</v>
      </c>
      <c r="Z37" s="30">
        <f t="shared" si="3"/>
        <v>58.695</v>
      </c>
      <c r="AA37" s="30">
        <v>38</v>
      </c>
      <c r="AB37" s="30">
        <f t="shared" si="4"/>
        <v>34.200000000000003</v>
      </c>
      <c r="AC37" s="31">
        <v>11</v>
      </c>
      <c r="AD37" s="30">
        <f t="shared" si="5"/>
        <v>14.96</v>
      </c>
      <c r="AE37" s="19">
        <f t="shared" si="6"/>
        <v>154.22300000000001</v>
      </c>
    </row>
    <row r="38" spans="1:31">
      <c r="A38" s="1" t="s">
        <v>113</v>
      </c>
      <c r="B38" s="8" t="s">
        <v>114</v>
      </c>
      <c r="C38" s="1" t="s">
        <v>112</v>
      </c>
      <c r="D38" s="1" t="s">
        <v>115</v>
      </c>
      <c r="E38" s="1" t="s">
        <v>116</v>
      </c>
      <c r="F38" s="10">
        <v>6</v>
      </c>
      <c r="G38" s="16">
        <v>7.5</v>
      </c>
      <c r="H38" s="16">
        <v>9</v>
      </c>
      <c r="I38" s="16">
        <v>6</v>
      </c>
      <c r="J38" s="16">
        <v>8.1999999999999993</v>
      </c>
      <c r="K38" s="16">
        <v>9.5</v>
      </c>
      <c r="L38" s="30">
        <f t="shared" si="0"/>
        <v>46.2</v>
      </c>
      <c r="M38" s="30">
        <f t="shared" si="1"/>
        <v>51.744000000000007</v>
      </c>
      <c r="N38" s="30">
        <v>4</v>
      </c>
      <c r="O38" s="30">
        <v>2</v>
      </c>
      <c r="P38" s="30">
        <v>2</v>
      </c>
      <c r="Q38" s="30">
        <v>4</v>
      </c>
      <c r="R38" s="30">
        <v>7</v>
      </c>
      <c r="S38" s="30">
        <v>4</v>
      </c>
      <c r="T38" s="30">
        <v>5</v>
      </c>
      <c r="U38" s="30">
        <v>10.25</v>
      </c>
      <c r="V38" s="30">
        <v>7</v>
      </c>
      <c r="W38" s="30">
        <v>4</v>
      </c>
      <c r="X38" s="30">
        <v>5.8</v>
      </c>
      <c r="Y38" s="30">
        <f t="shared" si="2"/>
        <v>55.05</v>
      </c>
      <c r="Z38" s="30">
        <f t="shared" si="3"/>
        <v>47.342999999999996</v>
      </c>
      <c r="AA38" s="30">
        <v>38.5</v>
      </c>
      <c r="AB38" s="30">
        <f t="shared" si="4"/>
        <v>34.65</v>
      </c>
      <c r="AC38" s="31">
        <v>15</v>
      </c>
      <c r="AD38" s="30">
        <f t="shared" si="5"/>
        <v>20.400000000000002</v>
      </c>
      <c r="AE38" s="19">
        <f t="shared" si="6"/>
        <v>154.137</v>
      </c>
    </row>
    <row r="39" spans="1:31" s="17" customFormat="1" ht="26.25">
      <c r="A39" s="5" t="s">
        <v>209</v>
      </c>
      <c r="B39" s="8">
        <v>11</v>
      </c>
      <c r="C39" s="1" t="s">
        <v>190</v>
      </c>
      <c r="D39" s="4" t="s">
        <v>210</v>
      </c>
      <c r="E39" s="4" t="s">
        <v>211</v>
      </c>
      <c r="F39" s="10">
        <v>8</v>
      </c>
      <c r="G39" s="18">
        <v>4.5</v>
      </c>
      <c r="H39" s="16">
        <v>9</v>
      </c>
      <c r="I39" s="16">
        <v>6.5</v>
      </c>
      <c r="J39" s="16">
        <v>7.8</v>
      </c>
      <c r="K39" s="16">
        <v>7.5</v>
      </c>
      <c r="L39" s="30">
        <f t="shared" si="0"/>
        <v>43.3</v>
      </c>
      <c r="M39" s="30">
        <f t="shared" si="1"/>
        <v>48.496000000000002</v>
      </c>
      <c r="N39" s="30">
        <v>8</v>
      </c>
      <c r="O39" s="30">
        <v>3</v>
      </c>
      <c r="P39" s="30">
        <v>2</v>
      </c>
      <c r="Q39" s="30">
        <v>4</v>
      </c>
      <c r="R39" s="30">
        <v>5</v>
      </c>
      <c r="S39" s="30">
        <v>6</v>
      </c>
      <c r="T39" s="30">
        <v>10</v>
      </c>
      <c r="U39" s="30">
        <v>12</v>
      </c>
      <c r="V39" s="33">
        <v>9</v>
      </c>
      <c r="W39" s="30">
        <v>5</v>
      </c>
      <c r="X39" s="30">
        <v>6.3</v>
      </c>
      <c r="Y39" s="30">
        <f t="shared" si="2"/>
        <v>70.3</v>
      </c>
      <c r="Z39" s="30">
        <f t="shared" si="3"/>
        <v>60.457999999999998</v>
      </c>
      <c r="AA39" s="30">
        <v>20</v>
      </c>
      <c r="AB39" s="30">
        <f t="shared" si="4"/>
        <v>18</v>
      </c>
      <c r="AC39" s="31">
        <v>19</v>
      </c>
      <c r="AD39" s="30">
        <f t="shared" si="5"/>
        <v>25.840000000000003</v>
      </c>
      <c r="AE39" s="19">
        <f t="shared" si="6"/>
        <v>152.79400000000001</v>
      </c>
    </row>
    <row r="40" spans="1:31" ht="26.25">
      <c r="A40" s="1" t="s">
        <v>43</v>
      </c>
      <c r="B40" s="8">
        <v>12</v>
      </c>
      <c r="C40" s="1" t="s">
        <v>42</v>
      </c>
      <c r="D40" s="1" t="s">
        <v>44</v>
      </c>
      <c r="E40" s="1" t="s">
        <v>45</v>
      </c>
      <c r="F40" s="10">
        <v>5.5</v>
      </c>
      <c r="G40" s="16">
        <v>6</v>
      </c>
      <c r="H40" s="16">
        <v>10</v>
      </c>
      <c r="I40" s="16">
        <v>6</v>
      </c>
      <c r="J40" s="16">
        <v>10.9</v>
      </c>
      <c r="K40" s="16">
        <v>7.5</v>
      </c>
      <c r="L40" s="30">
        <f t="shared" si="0"/>
        <v>45.9</v>
      </c>
      <c r="M40" s="30">
        <f t="shared" si="1"/>
        <v>51.408000000000001</v>
      </c>
      <c r="N40" s="30">
        <v>5</v>
      </c>
      <c r="O40" s="30">
        <v>4</v>
      </c>
      <c r="P40" s="30">
        <v>2</v>
      </c>
      <c r="Q40" s="30">
        <v>5</v>
      </c>
      <c r="R40" s="30">
        <v>5</v>
      </c>
      <c r="S40" s="30">
        <v>6</v>
      </c>
      <c r="T40" s="30">
        <v>9</v>
      </c>
      <c r="U40" s="30">
        <v>8.25</v>
      </c>
      <c r="V40" s="30">
        <v>9</v>
      </c>
      <c r="W40" s="30">
        <v>3</v>
      </c>
      <c r="X40" s="30">
        <v>3.9</v>
      </c>
      <c r="Y40" s="30">
        <f t="shared" si="2"/>
        <v>60.15</v>
      </c>
      <c r="Z40" s="30">
        <f t="shared" si="3"/>
        <v>51.728999999999999</v>
      </c>
      <c r="AA40" s="30">
        <v>33.5</v>
      </c>
      <c r="AB40" s="30">
        <f t="shared" si="4"/>
        <v>30.150000000000002</v>
      </c>
      <c r="AC40" s="31">
        <v>14</v>
      </c>
      <c r="AD40" s="30">
        <f t="shared" si="5"/>
        <v>19.040000000000003</v>
      </c>
      <c r="AE40" s="19">
        <f t="shared" si="6"/>
        <v>152.327</v>
      </c>
    </row>
    <row r="41" spans="1:31">
      <c r="A41" s="1" t="s">
        <v>80</v>
      </c>
      <c r="B41" s="8">
        <v>12</v>
      </c>
      <c r="C41" s="1" t="s">
        <v>75</v>
      </c>
      <c r="D41" s="1" t="s">
        <v>81</v>
      </c>
      <c r="E41" s="1" t="s">
        <v>82</v>
      </c>
      <c r="F41" s="7">
        <v>4</v>
      </c>
      <c r="G41" s="16">
        <v>4</v>
      </c>
      <c r="H41" s="16">
        <v>7</v>
      </c>
      <c r="I41" s="16">
        <v>4</v>
      </c>
      <c r="J41" s="16">
        <v>9.1999999999999993</v>
      </c>
      <c r="K41" s="16">
        <v>8.5</v>
      </c>
      <c r="L41" s="30">
        <f t="shared" si="0"/>
        <v>36.700000000000003</v>
      </c>
      <c r="M41" s="30">
        <f t="shared" si="1"/>
        <v>41.104000000000006</v>
      </c>
      <c r="N41" s="30">
        <v>4</v>
      </c>
      <c r="O41" s="30">
        <v>4</v>
      </c>
      <c r="P41" s="30">
        <v>0</v>
      </c>
      <c r="Q41" s="30">
        <v>5</v>
      </c>
      <c r="R41" s="30">
        <v>3</v>
      </c>
      <c r="S41" s="30">
        <v>9</v>
      </c>
      <c r="T41" s="30">
        <v>10</v>
      </c>
      <c r="U41" s="30">
        <v>12.25</v>
      </c>
      <c r="V41" s="30"/>
      <c r="W41" s="30">
        <v>4</v>
      </c>
      <c r="X41" s="30">
        <v>6.1</v>
      </c>
      <c r="Y41" s="30">
        <f t="shared" si="2"/>
        <v>57.35</v>
      </c>
      <c r="Z41" s="30">
        <f t="shared" si="3"/>
        <v>49.320999999999998</v>
      </c>
      <c r="AA41" s="30">
        <v>38</v>
      </c>
      <c r="AB41" s="30">
        <f t="shared" si="4"/>
        <v>34.200000000000003</v>
      </c>
      <c r="AC41" s="31">
        <v>20</v>
      </c>
      <c r="AD41" s="30">
        <f t="shared" si="5"/>
        <v>27.200000000000003</v>
      </c>
      <c r="AE41" s="19">
        <f t="shared" si="6"/>
        <v>151.82500000000002</v>
      </c>
    </row>
    <row r="42" spans="1:31" ht="26.25">
      <c r="A42" s="1" t="s">
        <v>230</v>
      </c>
      <c r="B42" s="8" t="s">
        <v>231</v>
      </c>
      <c r="C42" s="1" t="s">
        <v>229</v>
      </c>
      <c r="D42" s="1" t="s">
        <v>232</v>
      </c>
      <c r="E42" s="1" t="s">
        <v>233</v>
      </c>
      <c r="F42" s="10">
        <v>7.5</v>
      </c>
      <c r="G42" s="16">
        <v>6.5</v>
      </c>
      <c r="H42" s="16">
        <v>13</v>
      </c>
      <c r="I42" s="16">
        <v>3.5</v>
      </c>
      <c r="J42" s="16">
        <v>7.9</v>
      </c>
      <c r="K42" s="16">
        <v>8.5</v>
      </c>
      <c r="L42" s="30">
        <f t="shared" si="0"/>
        <v>46.9</v>
      </c>
      <c r="M42" s="30">
        <f t="shared" si="1"/>
        <v>52.528000000000006</v>
      </c>
      <c r="N42" s="30">
        <v>5</v>
      </c>
      <c r="O42" s="30">
        <v>3</v>
      </c>
      <c r="P42" s="30">
        <v>2</v>
      </c>
      <c r="Q42" s="30">
        <v>3</v>
      </c>
      <c r="R42" s="30">
        <v>4</v>
      </c>
      <c r="S42" s="30">
        <v>6</v>
      </c>
      <c r="T42" s="30">
        <v>9</v>
      </c>
      <c r="U42" s="30">
        <v>13</v>
      </c>
      <c r="V42" s="30"/>
      <c r="W42" s="30">
        <v>4</v>
      </c>
      <c r="X42" s="30">
        <v>6.1</v>
      </c>
      <c r="Y42" s="30">
        <f t="shared" si="2"/>
        <v>55.1</v>
      </c>
      <c r="Z42" s="30">
        <f t="shared" si="3"/>
        <v>47.386000000000003</v>
      </c>
      <c r="AA42" s="30">
        <v>33.5</v>
      </c>
      <c r="AB42" s="30">
        <f t="shared" si="4"/>
        <v>30.150000000000002</v>
      </c>
      <c r="AC42" s="31">
        <v>16</v>
      </c>
      <c r="AD42" s="30">
        <f t="shared" si="5"/>
        <v>21.76</v>
      </c>
      <c r="AE42" s="19">
        <f t="shared" si="6"/>
        <v>151.82400000000001</v>
      </c>
    </row>
    <row r="43" spans="1:31">
      <c r="A43" s="1" t="s">
        <v>99</v>
      </c>
      <c r="B43" s="8">
        <v>9</v>
      </c>
      <c r="C43" s="1" t="s">
        <v>83</v>
      </c>
      <c r="D43" s="1" t="s">
        <v>100</v>
      </c>
      <c r="E43" s="1" t="s">
        <v>101</v>
      </c>
      <c r="F43" s="7">
        <v>7</v>
      </c>
      <c r="G43" s="16">
        <v>5</v>
      </c>
      <c r="H43" s="16">
        <v>11</v>
      </c>
      <c r="I43" s="16">
        <v>6.5</v>
      </c>
      <c r="J43" s="16">
        <v>9.1</v>
      </c>
      <c r="K43" s="16">
        <v>4.5</v>
      </c>
      <c r="L43" s="30">
        <f t="shared" si="0"/>
        <v>43.1</v>
      </c>
      <c r="M43" s="30">
        <f t="shared" si="1"/>
        <v>48.272000000000006</v>
      </c>
      <c r="N43" s="30">
        <v>5</v>
      </c>
      <c r="O43" s="30">
        <v>2</v>
      </c>
      <c r="P43" s="30">
        <v>2</v>
      </c>
      <c r="Q43" s="30">
        <v>4</v>
      </c>
      <c r="R43" s="30">
        <v>3</v>
      </c>
      <c r="S43" s="30">
        <v>7</v>
      </c>
      <c r="T43" s="30">
        <v>11</v>
      </c>
      <c r="U43" s="30">
        <v>9.5</v>
      </c>
      <c r="V43" s="30">
        <v>8</v>
      </c>
      <c r="W43" s="30">
        <v>5</v>
      </c>
      <c r="X43" s="30">
        <v>5.8</v>
      </c>
      <c r="Y43" s="30">
        <f t="shared" si="2"/>
        <v>62.3</v>
      </c>
      <c r="Z43" s="30">
        <f t="shared" si="3"/>
        <v>53.577999999999996</v>
      </c>
      <c r="AA43" s="30">
        <v>35.5</v>
      </c>
      <c r="AB43" s="30">
        <f t="shared" si="4"/>
        <v>31.95</v>
      </c>
      <c r="AC43" s="31">
        <v>13</v>
      </c>
      <c r="AD43" s="30">
        <f t="shared" si="5"/>
        <v>17.68</v>
      </c>
      <c r="AE43" s="19">
        <f t="shared" si="6"/>
        <v>151.47999999999999</v>
      </c>
    </row>
    <row r="44" spans="1:31" ht="26.25">
      <c r="A44" s="6" t="s">
        <v>147</v>
      </c>
      <c r="B44" s="22" t="s">
        <v>148</v>
      </c>
      <c r="C44" s="6" t="s">
        <v>146</v>
      </c>
      <c r="D44" s="6" t="s">
        <v>144</v>
      </c>
      <c r="E44" s="6" t="s">
        <v>145</v>
      </c>
      <c r="F44" s="10">
        <v>7.5</v>
      </c>
      <c r="G44" s="16">
        <v>6.5</v>
      </c>
      <c r="H44" s="16">
        <v>8</v>
      </c>
      <c r="I44" s="16">
        <v>4</v>
      </c>
      <c r="J44" s="16">
        <v>9.1</v>
      </c>
      <c r="K44" s="16">
        <v>6</v>
      </c>
      <c r="L44" s="30">
        <f t="shared" si="0"/>
        <v>41.1</v>
      </c>
      <c r="M44" s="30">
        <f t="shared" si="1"/>
        <v>46.032000000000004</v>
      </c>
      <c r="N44" s="30">
        <v>4</v>
      </c>
      <c r="O44" s="30">
        <v>2</v>
      </c>
      <c r="P44" s="30">
        <v>2</v>
      </c>
      <c r="Q44" s="30">
        <v>7</v>
      </c>
      <c r="R44" s="30">
        <v>3</v>
      </c>
      <c r="S44" s="30">
        <v>7</v>
      </c>
      <c r="T44" s="30">
        <v>9</v>
      </c>
      <c r="U44" s="30">
        <v>8.25</v>
      </c>
      <c r="V44" s="30">
        <v>7</v>
      </c>
      <c r="W44" s="30">
        <v>2</v>
      </c>
      <c r="X44" s="30">
        <v>5.0999999999999996</v>
      </c>
      <c r="Y44" s="30">
        <f t="shared" si="2"/>
        <v>56.35</v>
      </c>
      <c r="Z44" s="30">
        <f t="shared" si="3"/>
        <v>48.460999999999999</v>
      </c>
      <c r="AA44" s="30">
        <v>33</v>
      </c>
      <c r="AB44" s="30">
        <f t="shared" si="4"/>
        <v>29.7</v>
      </c>
      <c r="AC44" s="31">
        <v>18</v>
      </c>
      <c r="AD44" s="30">
        <f t="shared" si="5"/>
        <v>24.48</v>
      </c>
      <c r="AE44" s="19">
        <f t="shared" si="6"/>
        <v>148.673</v>
      </c>
    </row>
    <row r="45" spans="1:31" ht="26.25">
      <c r="A45" s="1" t="s">
        <v>245</v>
      </c>
      <c r="B45" s="8" t="s">
        <v>192</v>
      </c>
      <c r="C45" s="1" t="s">
        <v>237</v>
      </c>
      <c r="D45" s="1" t="s">
        <v>246</v>
      </c>
      <c r="E45" s="1" t="s">
        <v>247</v>
      </c>
      <c r="F45" s="10">
        <v>4.5</v>
      </c>
      <c r="G45" s="16">
        <v>6.5</v>
      </c>
      <c r="H45" s="16">
        <v>5</v>
      </c>
      <c r="I45" s="16">
        <v>7.5</v>
      </c>
      <c r="J45" s="16">
        <v>10.8</v>
      </c>
      <c r="K45" s="16">
        <v>5.5</v>
      </c>
      <c r="L45" s="30">
        <f t="shared" si="0"/>
        <v>39.799999999999997</v>
      </c>
      <c r="M45" s="30">
        <f t="shared" si="1"/>
        <v>44.576000000000001</v>
      </c>
      <c r="N45" s="30">
        <v>6</v>
      </c>
      <c r="O45" s="30">
        <v>3</v>
      </c>
      <c r="P45" s="30">
        <v>2</v>
      </c>
      <c r="Q45" s="30">
        <v>7</v>
      </c>
      <c r="R45" s="30">
        <v>2</v>
      </c>
      <c r="S45" s="30">
        <v>5</v>
      </c>
      <c r="T45" s="30">
        <v>11</v>
      </c>
      <c r="U45" s="30">
        <v>10.25</v>
      </c>
      <c r="V45" s="30">
        <v>7</v>
      </c>
      <c r="W45" s="30">
        <v>0</v>
      </c>
      <c r="X45" s="30">
        <v>3.4</v>
      </c>
      <c r="Y45" s="30">
        <f t="shared" si="2"/>
        <v>56.65</v>
      </c>
      <c r="Z45" s="30">
        <f t="shared" si="3"/>
        <v>48.719000000000001</v>
      </c>
      <c r="AA45" s="30">
        <v>44.5</v>
      </c>
      <c r="AB45" s="30">
        <f t="shared" si="4"/>
        <v>40.050000000000004</v>
      </c>
      <c r="AC45" s="31">
        <v>11</v>
      </c>
      <c r="AD45" s="30">
        <f t="shared" si="5"/>
        <v>14.96</v>
      </c>
      <c r="AE45" s="19">
        <f t="shared" si="6"/>
        <v>148.30500000000001</v>
      </c>
    </row>
    <row r="46" spans="1:31">
      <c r="A46" s="1" t="s">
        <v>65</v>
      </c>
      <c r="B46" s="8" t="s">
        <v>66</v>
      </c>
      <c r="C46" s="1" t="s">
        <v>64</v>
      </c>
      <c r="D46" s="1" t="s">
        <v>67</v>
      </c>
      <c r="E46" s="1" t="s">
        <v>68</v>
      </c>
      <c r="F46" s="7">
        <v>6.5</v>
      </c>
      <c r="G46" s="16">
        <v>7</v>
      </c>
      <c r="H46" s="16">
        <v>9</v>
      </c>
      <c r="I46" s="16">
        <v>5</v>
      </c>
      <c r="J46" s="16">
        <v>9.9</v>
      </c>
      <c r="K46" s="16">
        <v>7.5</v>
      </c>
      <c r="L46" s="30">
        <f t="shared" si="0"/>
        <v>44.9</v>
      </c>
      <c r="M46" s="30">
        <f t="shared" si="1"/>
        <v>50.288000000000004</v>
      </c>
      <c r="N46" s="30">
        <v>6</v>
      </c>
      <c r="O46" s="30">
        <v>3</v>
      </c>
      <c r="P46" s="30">
        <v>2</v>
      </c>
      <c r="Q46" s="30">
        <v>5</v>
      </c>
      <c r="R46" s="30">
        <v>4</v>
      </c>
      <c r="S46" s="30">
        <v>5</v>
      </c>
      <c r="T46" s="30">
        <v>9</v>
      </c>
      <c r="U46" s="30">
        <v>8</v>
      </c>
      <c r="V46" s="30">
        <v>7</v>
      </c>
      <c r="W46" s="30">
        <v>1</v>
      </c>
      <c r="X46" s="30">
        <v>8</v>
      </c>
      <c r="Y46" s="30">
        <f t="shared" si="2"/>
        <v>58</v>
      </c>
      <c r="Z46" s="30">
        <f t="shared" si="3"/>
        <v>49.88</v>
      </c>
      <c r="AA46" s="30">
        <v>28.5</v>
      </c>
      <c r="AB46" s="30">
        <f t="shared" si="4"/>
        <v>25.650000000000002</v>
      </c>
      <c r="AC46" s="31">
        <v>16</v>
      </c>
      <c r="AD46" s="30">
        <f t="shared" si="5"/>
        <v>21.76</v>
      </c>
      <c r="AE46" s="19">
        <f t="shared" si="6"/>
        <v>147.578</v>
      </c>
    </row>
    <row r="47" spans="1:31" ht="26.25">
      <c r="A47" s="1" t="s">
        <v>18</v>
      </c>
      <c r="B47" s="8">
        <v>11</v>
      </c>
      <c r="C47" s="1" t="s">
        <v>17</v>
      </c>
      <c r="D47" s="1" t="s">
        <v>19</v>
      </c>
      <c r="E47" s="1" t="s">
        <v>20</v>
      </c>
      <c r="F47" s="10">
        <v>5</v>
      </c>
      <c r="G47" s="16">
        <v>4.5</v>
      </c>
      <c r="H47" s="16">
        <v>11</v>
      </c>
      <c r="I47" s="16">
        <v>5</v>
      </c>
      <c r="J47" s="16">
        <v>5.6</v>
      </c>
      <c r="K47" s="16">
        <v>7</v>
      </c>
      <c r="L47" s="30">
        <f t="shared" si="0"/>
        <v>38.1</v>
      </c>
      <c r="M47" s="30">
        <f t="shared" si="1"/>
        <v>42.672000000000004</v>
      </c>
      <c r="N47" s="30">
        <v>4</v>
      </c>
      <c r="O47" s="30">
        <v>4</v>
      </c>
      <c r="P47" s="30">
        <v>2</v>
      </c>
      <c r="Q47" s="30">
        <v>7</v>
      </c>
      <c r="R47" s="30">
        <v>5</v>
      </c>
      <c r="S47" s="30">
        <v>7</v>
      </c>
      <c r="T47" s="30">
        <v>8.5</v>
      </c>
      <c r="U47" s="30">
        <v>7</v>
      </c>
      <c r="V47" s="30">
        <v>7</v>
      </c>
      <c r="W47" s="30">
        <v>3</v>
      </c>
      <c r="X47" s="30">
        <v>8.3000000000000007</v>
      </c>
      <c r="Y47" s="30">
        <f t="shared" si="2"/>
        <v>62.8</v>
      </c>
      <c r="Z47" s="30">
        <f t="shared" si="3"/>
        <v>54.007999999999996</v>
      </c>
      <c r="AA47" s="30">
        <v>28.5</v>
      </c>
      <c r="AB47" s="30">
        <f t="shared" si="4"/>
        <v>25.650000000000002</v>
      </c>
      <c r="AC47" s="31">
        <v>17</v>
      </c>
      <c r="AD47" s="30">
        <f t="shared" si="5"/>
        <v>23.12</v>
      </c>
      <c r="AE47" s="19">
        <f t="shared" si="6"/>
        <v>145.45000000000002</v>
      </c>
    </row>
    <row r="48" spans="1:31" ht="26.25">
      <c r="A48" s="1" t="s">
        <v>182</v>
      </c>
      <c r="B48" s="8" t="s">
        <v>175</v>
      </c>
      <c r="C48" s="1" t="s">
        <v>173</v>
      </c>
      <c r="D48" s="1" t="s">
        <v>183</v>
      </c>
      <c r="E48" s="1" t="s">
        <v>184</v>
      </c>
      <c r="F48" s="10">
        <v>5</v>
      </c>
      <c r="G48" s="16">
        <v>4.5</v>
      </c>
      <c r="H48" s="16">
        <v>11</v>
      </c>
      <c r="I48" s="16">
        <v>4.5</v>
      </c>
      <c r="J48" s="16">
        <v>9</v>
      </c>
      <c r="K48" s="16">
        <v>7</v>
      </c>
      <c r="L48" s="30">
        <f t="shared" si="0"/>
        <v>41</v>
      </c>
      <c r="M48" s="30">
        <f t="shared" si="1"/>
        <v>45.92</v>
      </c>
      <c r="N48" s="30">
        <v>4</v>
      </c>
      <c r="O48" s="30">
        <v>4</v>
      </c>
      <c r="P48" s="30">
        <v>2</v>
      </c>
      <c r="Q48" s="30">
        <v>5</v>
      </c>
      <c r="R48" s="30">
        <v>6</v>
      </c>
      <c r="S48" s="30">
        <v>7</v>
      </c>
      <c r="T48" s="30">
        <v>9</v>
      </c>
      <c r="U48" s="30">
        <v>9.5</v>
      </c>
      <c r="V48" s="30">
        <v>7</v>
      </c>
      <c r="W48" s="30">
        <v>5</v>
      </c>
      <c r="X48" s="30">
        <v>6.3</v>
      </c>
      <c r="Y48" s="30">
        <f t="shared" si="2"/>
        <v>64.8</v>
      </c>
      <c r="Z48" s="30">
        <f t="shared" si="3"/>
        <v>55.727999999999994</v>
      </c>
      <c r="AA48" s="30">
        <v>28</v>
      </c>
      <c r="AB48" s="30">
        <f t="shared" si="4"/>
        <v>25.2</v>
      </c>
      <c r="AC48" s="31">
        <v>13</v>
      </c>
      <c r="AD48" s="30">
        <f t="shared" si="5"/>
        <v>17.68</v>
      </c>
      <c r="AE48" s="19">
        <f t="shared" si="6"/>
        <v>144.52799999999999</v>
      </c>
    </row>
    <row r="49" spans="1:31">
      <c r="A49" s="1" t="s">
        <v>79</v>
      </c>
      <c r="B49" s="8">
        <v>2</v>
      </c>
      <c r="C49" s="1" t="s">
        <v>75</v>
      </c>
      <c r="D49" s="1" t="s">
        <v>77</v>
      </c>
      <c r="E49" s="1" t="s">
        <v>78</v>
      </c>
      <c r="F49" s="7">
        <v>3</v>
      </c>
      <c r="G49" s="16">
        <v>6</v>
      </c>
      <c r="H49" s="16">
        <v>10</v>
      </c>
      <c r="I49" s="16">
        <v>6</v>
      </c>
      <c r="J49" s="16">
        <v>7.1</v>
      </c>
      <c r="K49" s="16">
        <v>10.5</v>
      </c>
      <c r="L49" s="30">
        <f t="shared" si="0"/>
        <v>42.6</v>
      </c>
      <c r="M49" s="30">
        <f t="shared" si="1"/>
        <v>47.712000000000003</v>
      </c>
      <c r="N49" s="30">
        <v>4</v>
      </c>
      <c r="O49" s="30">
        <v>3</v>
      </c>
      <c r="P49" s="30">
        <v>2</v>
      </c>
      <c r="Q49" s="30">
        <v>6</v>
      </c>
      <c r="R49" s="30">
        <v>5</v>
      </c>
      <c r="S49" s="30">
        <v>6</v>
      </c>
      <c r="T49" s="30">
        <v>7</v>
      </c>
      <c r="U49" s="30">
        <v>9.75</v>
      </c>
      <c r="V49" s="30">
        <v>10</v>
      </c>
      <c r="W49" s="30">
        <v>2</v>
      </c>
      <c r="X49" s="30">
        <v>3.2</v>
      </c>
      <c r="Y49" s="30">
        <f t="shared" si="2"/>
        <v>57.95</v>
      </c>
      <c r="Z49" s="30">
        <f t="shared" si="3"/>
        <v>49.837000000000003</v>
      </c>
      <c r="AA49" s="30">
        <v>28</v>
      </c>
      <c r="AB49" s="30">
        <f t="shared" si="4"/>
        <v>25.2</v>
      </c>
      <c r="AC49" s="31">
        <v>16</v>
      </c>
      <c r="AD49" s="30">
        <f t="shared" si="5"/>
        <v>21.76</v>
      </c>
      <c r="AE49" s="19">
        <f t="shared" si="6"/>
        <v>144.50900000000001</v>
      </c>
    </row>
    <row r="50" spans="1:31">
      <c r="A50" s="6" t="s">
        <v>225</v>
      </c>
      <c r="B50" s="22">
        <v>11</v>
      </c>
      <c r="C50" s="9" t="s">
        <v>221</v>
      </c>
      <c r="D50" s="6" t="s">
        <v>226</v>
      </c>
      <c r="E50" s="6" t="s">
        <v>227</v>
      </c>
      <c r="F50" s="10">
        <v>4</v>
      </c>
      <c r="G50" s="16">
        <v>2</v>
      </c>
      <c r="H50" s="16">
        <v>10</v>
      </c>
      <c r="I50" s="16">
        <v>7</v>
      </c>
      <c r="J50" s="16">
        <v>9.1</v>
      </c>
      <c r="K50" s="16">
        <v>2.5</v>
      </c>
      <c r="L50" s="30">
        <f t="shared" si="0"/>
        <v>34.6</v>
      </c>
      <c r="M50" s="30">
        <f t="shared" si="1"/>
        <v>38.752000000000002</v>
      </c>
      <c r="N50" s="30">
        <v>6</v>
      </c>
      <c r="O50" s="30">
        <v>2</v>
      </c>
      <c r="P50" s="30">
        <v>0</v>
      </c>
      <c r="Q50" s="30">
        <v>5</v>
      </c>
      <c r="R50" s="30">
        <v>5</v>
      </c>
      <c r="S50" s="30">
        <v>6</v>
      </c>
      <c r="T50" s="30">
        <v>5</v>
      </c>
      <c r="U50" s="30">
        <v>8.75</v>
      </c>
      <c r="V50" s="30">
        <v>7</v>
      </c>
      <c r="W50" s="30">
        <v>3</v>
      </c>
      <c r="X50" s="30">
        <v>7.8</v>
      </c>
      <c r="Y50" s="30">
        <f t="shared" si="2"/>
        <v>55.55</v>
      </c>
      <c r="Z50" s="30">
        <f t="shared" si="3"/>
        <v>47.772999999999996</v>
      </c>
      <c r="AA50" s="30">
        <v>34.5</v>
      </c>
      <c r="AB50" s="30">
        <f t="shared" si="4"/>
        <v>31.05</v>
      </c>
      <c r="AC50" s="31">
        <v>19</v>
      </c>
      <c r="AD50" s="30">
        <f t="shared" si="5"/>
        <v>25.840000000000003</v>
      </c>
      <c r="AE50" s="19">
        <f t="shared" si="6"/>
        <v>143.41500000000002</v>
      </c>
    </row>
    <row r="51" spans="1:31">
      <c r="A51" s="6" t="s">
        <v>255</v>
      </c>
      <c r="B51" s="22" t="s">
        <v>256</v>
      </c>
      <c r="C51" s="6" t="s">
        <v>254</v>
      </c>
      <c r="D51" s="6" t="s">
        <v>257</v>
      </c>
      <c r="E51" s="6" t="s">
        <v>258</v>
      </c>
      <c r="F51" s="10">
        <v>7.5</v>
      </c>
      <c r="G51" s="16">
        <v>7.5</v>
      </c>
      <c r="H51" s="16">
        <v>11</v>
      </c>
      <c r="I51" s="16">
        <v>5</v>
      </c>
      <c r="J51" s="16">
        <v>9.4</v>
      </c>
      <c r="K51" s="16">
        <v>9</v>
      </c>
      <c r="L51" s="30">
        <f t="shared" si="0"/>
        <v>49.4</v>
      </c>
      <c r="M51" s="30">
        <f t="shared" si="1"/>
        <v>55.328000000000003</v>
      </c>
      <c r="N51" s="30">
        <v>5</v>
      </c>
      <c r="O51" s="30">
        <v>4</v>
      </c>
      <c r="P51" s="30">
        <v>1</v>
      </c>
      <c r="Q51" s="30">
        <v>6</v>
      </c>
      <c r="R51" s="30">
        <v>5</v>
      </c>
      <c r="S51" s="30">
        <v>1</v>
      </c>
      <c r="T51" s="30">
        <v>1</v>
      </c>
      <c r="U51" s="30">
        <v>10.5</v>
      </c>
      <c r="V51" s="30">
        <v>10</v>
      </c>
      <c r="W51" s="30">
        <v>0</v>
      </c>
      <c r="X51" s="30">
        <v>5.6</v>
      </c>
      <c r="Y51" s="30">
        <f t="shared" si="2"/>
        <v>49.1</v>
      </c>
      <c r="Z51" s="30">
        <f t="shared" si="3"/>
        <v>42.225999999999999</v>
      </c>
      <c r="AA51" s="30">
        <v>32</v>
      </c>
      <c r="AB51" s="30">
        <f t="shared" si="4"/>
        <v>28.8</v>
      </c>
      <c r="AC51" s="31">
        <v>12</v>
      </c>
      <c r="AD51" s="30">
        <f t="shared" si="5"/>
        <v>16.32</v>
      </c>
      <c r="AE51" s="19">
        <f t="shared" si="6"/>
        <v>142.67400000000001</v>
      </c>
    </row>
    <row r="52" spans="1:31">
      <c r="A52" s="1" t="s">
        <v>47</v>
      </c>
      <c r="B52" s="8" t="s">
        <v>48</v>
      </c>
      <c r="C52" s="1" t="s">
        <v>46</v>
      </c>
      <c r="D52" s="1" t="s">
        <v>49</v>
      </c>
      <c r="E52" s="1" t="s">
        <v>50</v>
      </c>
      <c r="F52" s="10">
        <v>8.5</v>
      </c>
      <c r="G52" s="16">
        <v>4</v>
      </c>
      <c r="H52" s="16">
        <v>8</v>
      </c>
      <c r="I52" s="16">
        <v>6.5</v>
      </c>
      <c r="J52" s="16">
        <v>11.3</v>
      </c>
      <c r="K52" s="16">
        <v>7</v>
      </c>
      <c r="L52" s="30">
        <f t="shared" si="0"/>
        <v>45.3</v>
      </c>
      <c r="M52" s="30">
        <f t="shared" si="1"/>
        <v>50.736000000000004</v>
      </c>
      <c r="N52" s="30">
        <v>5</v>
      </c>
      <c r="O52" s="30">
        <v>3</v>
      </c>
      <c r="P52" s="30">
        <v>2</v>
      </c>
      <c r="Q52" s="30">
        <v>5</v>
      </c>
      <c r="R52" s="30">
        <v>2</v>
      </c>
      <c r="S52" s="30">
        <v>8</v>
      </c>
      <c r="T52" s="30">
        <v>8</v>
      </c>
      <c r="U52" s="30">
        <v>10.25</v>
      </c>
      <c r="V52" s="30">
        <v>7</v>
      </c>
      <c r="W52" s="30">
        <v>3</v>
      </c>
      <c r="X52" s="30">
        <v>7.8</v>
      </c>
      <c r="Y52" s="30">
        <f t="shared" si="2"/>
        <v>61.05</v>
      </c>
      <c r="Z52" s="30">
        <f t="shared" si="3"/>
        <v>52.503</v>
      </c>
      <c r="AA52" s="30">
        <v>28.5</v>
      </c>
      <c r="AB52" s="30">
        <f t="shared" si="4"/>
        <v>25.650000000000002</v>
      </c>
      <c r="AC52" s="31">
        <v>10</v>
      </c>
      <c r="AD52" s="30">
        <f t="shared" si="5"/>
        <v>13.600000000000001</v>
      </c>
      <c r="AE52" s="19">
        <f t="shared" si="6"/>
        <v>142.489</v>
      </c>
    </row>
    <row r="53" spans="1:31" ht="26.25">
      <c r="A53" s="1" t="s">
        <v>268</v>
      </c>
      <c r="B53" s="8">
        <v>10</v>
      </c>
      <c r="C53" s="1" t="s">
        <v>267</v>
      </c>
      <c r="D53" s="1" t="s">
        <v>269</v>
      </c>
      <c r="E53" s="1" t="s">
        <v>270</v>
      </c>
      <c r="F53" s="10">
        <v>3.5</v>
      </c>
      <c r="G53" s="16">
        <v>5.5</v>
      </c>
      <c r="H53" s="16">
        <v>9</v>
      </c>
      <c r="I53" s="16">
        <v>6</v>
      </c>
      <c r="J53" s="16">
        <v>11.1</v>
      </c>
      <c r="K53" s="16">
        <v>5</v>
      </c>
      <c r="L53" s="30">
        <f t="shared" si="0"/>
        <v>40.1</v>
      </c>
      <c r="M53" s="30">
        <f t="shared" si="1"/>
        <v>44.912000000000006</v>
      </c>
      <c r="N53" s="30">
        <v>5</v>
      </c>
      <c r="O53" s="30">
        <v>4</v>
      </c>
      <c r="P53" s="30">
        <v>3</v>
      </c>
      <c r="Q53" s="30">
        <v>7</v>
      </c>
      <c r="R53" s="30">
        <v>2</v>
      </c>
      <c r="S53" s="30">
        <v>8</v>
      </c>
      <c r="T53" s="30">
        <v>7</v>
      </c>
      <c r="U53" s="30">
        <v>11.25</v>
      </c>
      <c r="V53" s="30">
        <v>9</v>
      </c>
      <c r="W53" s="30">
        <v>3</v>
      </c>
      <c r="X53" s="30">
        <v>4.5999999999999996</v>
      </c>
      <c r="Y53" s="30">
        <f t="shared" si="2"/>
        <v>63.85</v>
      </c>
      <c r="Z53" s="30">
        <f t="shared" si="3"/>
        <v>54.911000000000001</v>
      </c>
      <c r="AA53" s="30">
        <v>27.5</v>
      </c>
      <c r="AB53" s="30">
        <f t="shared" si="4"/>
        <v>24.75</v>
      </c>
      <c r="AC53" s="31">
        <v>13</v>
      </c>
      <c r="AD53" s="30">
        <f t="shared" si="5"/>
        <v>17.68</v>
      </c>
      <c r="AE53" s="19">
        <f t="shared" si="6"/>
        <v>142.25300000000001</v>
      </c>
    </row>
    <row r="54" spans="1:31" s="17" customFormat="1">
      <c r="A54" s="1" t="s">
        <v>266</v>
      </c>
      <c r="B54" s="8">
        <v>12</v>
      </c>
      <c r="C54" s="1" t="s">
        <v>262</v>
      </c>
      <c r="D54" s="1" t="s">
        <v>264</v>
      </c>
      <c r="E54" s="1" t="s">
        <v>265</v>
      </c>
      <c r="F54" s="10">
        <v>5.5</v>
      </c>
      <c r="G54" s="16">
        <v>7.5</v>
      </c>
      <c r="H54" s="16">
        <v>11</v>
      </c>
      <c r="I54" s="16">
        <v>3</v>
      </c>
      <c r="J54" s="16">
        <v>6.8</v>
      </c>
      <c r="K54" s="16">
        <v>7.5</v>
      </c>
      <c r="L54" s="30">
        <f t="shared" si="0"/>
        <v>41.3</v>
      </c>
      <c r="M54" s="30">
        <f t="shared" si="1"/>
        <v>46.256</v>
      </c>
      <c r="N54" s="30">
        <v>4</v>
      </c>
      <c r="O54" s="30">
        <v>4</v>
      </c>
      <c r="P54" s="30">
        <v>2</v>
      </c>
      <c r="Q54" s="30">
        <v>3</v>
      </c>
      <c r="R54" s="30">
        <v>4</v>
      </c>
      <c r="S54" s="30">
        <v>6</v>
      </c>
      <c r="T54" s="30">
        <v>3</v>
      </c>
      <c r="U54" s="30">
        <v>7.5</v>
      </c>
      <c r="V54" s="30">
        <v>9</v>
      </c>
      <c r="W54" s="30">
        <v>2</v>
      </c>
      <c r="X54" s="30">
        <v>4.8</v>
      </c>
      <c r="Y54" s="30">
        <f t="shared" si="2"/>
        <v>49.3</v>
      </c>
      <c r="Z54" s="30">
        <f t="shared" si="3"/>
        <v>42.397999999999996</v>
      </c>
      <c r="AA54" s="30">
        <v>36.5</v>
      </c>
      <c r="AB54" s="30">
        <f t="shared" si="4"/>
        <v>32.85</v>
      </c>
      <c r="AC54" s="31">
        <v>15</v>
      </c>
      <c r="AD54" s="30">
        <f t="shared" si="5"/>
        <v>20.400000000000002</v>
      </c>
      <c r="AE54" s="19">
        <f t="shared" si="6"/>
        <v>141.904</v>
      </c>
    </row>
    <row r="55" spans="1:31">
      <c r="A55" s="1" t="s">
        <v>108</v>
      </c>
      <c r="B55" s="8">
        <v>9</v>
      </c>
      <c r="C55" s="1" t="s">
        <v>83</v>
      </c>
      <c r="D55" s="1" t="s">
        <v>109</v>
      </c>
      <c r="E55" s="1" t="s">
        <v>110</v>
      </c>
      <c r="F55" s="10">
        <v>3</v>
      </c>
      <c r="G55" s="16">
        <v>8</v>
      </c>
      <c r="H55" s="16">
        <v>4</v>
      </c>
      <c r="I55" s="16">
        <v>7.5</v>
      </c>
      <c r="J55" s="16">
        <v>7.7</v>
      </c>
      <c r="K55" s="16">
        <v>7.5</v>
      </c>
      <c r="L55" s="30">
        <f t="shared" si="0"/>
        <v>37.700000000000003</v>
      </c>
      <c r="M55" s="30">
        <f t="shared" si="1"/>
        <v>42.224000000000004</v>
      </c>
      <c r="N55" s="30">
        <v>6</v>
      </c>
      <c r="O55" s="30">
        <v>4</v>
      </c>
      <c r="P55" s="30">
        <v>2</v>
      </c>
      <c r="Q55" s="30">
        <v>5</v>
      </c>
      <c r="R55" s="30">
        <v>2</v>
      </c>
      <c r="S55" s="30">
        <v>2</v>
      </c>
      <c r="T55" s="30">
        <v>11</v>
      </c>
      <c r="U55" s="30">
        <v>4</v>
      </c>
      <c r="V55" s="30">
        <v>11</v>
      </c>
      <c r="W55" s="30">
        <v>3</v>
      </c>
      <c r="X55" s="30">
        <v>6.3</v>
      </c>
      <c r="Y55" s="30">
        <f t="shared" si="2"/>
        <v>56.3</v>
      </c>
      <c r="Z55" s="30">
        <f t="shared" si="3"/>
        <v>48.417999999999999</v>
      </c>
      <c r="AA55" s="30">
        <v>35.5</v>
      </c>
      <c r="AB55" s="30">
        <f t="shared" si="4"/>
        <v>31.95</v>
      </c>
      <c r="AC55" s="31">
        <v>14</v>
      </c>
      <c r="AD55" s="30">
        <f t="shared" si="5"/>
        <v>19.040000000000003</v>
      </c>
      <c r="AE55" s="19">
        <f t="shared" si="6"/>
        <v>141.63200000000001</v>
      </c>
    </row>
    <row r="56" spans="1:31" ht="26.25">
      <c r="A56" s="1" t="s">
        <v>56</v>
      </c>
      <c r="B56" s="8" t="s">
        <v>57</v>
      </c>
      <c r="C56" s="1" t="s">
        <v>55</v>
      </c>
      <c r="D56" s="1" t="s">
        <v>58</v>
      </c>
      <c r="E56" s="1" t="s">
        <v>59</v>
      </c>
      <c r="F56" s="7">
        <v>6</v>
      </c>
      <c r="G56" s="16">
        <v>6</v>
      </c>
      <c r="H56" s="16">
        <v>10</v>
      </c>
      <c r="I56" s="16">
        <v>5.5</v>
      </c>
      <c r="J56" s="16">
        <v>8.8000000000000007</v>
      </c>
      <c r="K56" s="16">
        <v>4.5</v>
      </c>
      <c r="L56" s="30">
        <f t="shared" si="0"/>
        <v>40.799999999999997</v>
      </c>
      <c r="M56" s="30">
        <f t="shared" si="1"/>
        <v>45.695999999999998</v>
      </c>
      <c r="N56" s="30">
        <v>4</v>
      </c>
      <c r="O56" s="30">
        <v>2</v>
      </c>
      <c r="P56" s="30">
        <v>3</v>
      </c>
      <c r="Q56" s="30">
        <v>5</v>
      </c>
      <c r="R56" s="30">
        <v>3</v>
      </c>
      <c r="S56" s="30">
        <v>4</v>
      </c>
      <c r="T56" s="30">
        <v>6</v>
      </c>
      <c r="U56" s="30">
        <v>11.75</v>
      </c>
      <c r="V56" s="30">
        <v>9</v>
      </c>
      <c r="W56" s="30">
        <v>3</v>
      </c>
      <c r="X56" s="30">
        <v>6.3</v>
      </c>
      <c r="Y56" s="30">
        <f t="shared" si="2"/>
        <v>57.05</v>
      </c>
      <c r="Z56" s="30">
        <f t="shared" si="3"/>
        <v>49.062999999999995</v>
      </c>
      <c r="AA56" s="30">
        <v>28.5</v>
      </c>
      <c r="AB56" s="30">
        <f t="shared" si="4"/>
        <v>25.650000000000002</v>
      </c>
      <c r="AC56" s="31">
        <v>15</v>
      </c>
      <c r="AD56" s="30">
        <f t="shared" si="5"/>
        <v>20.400000000000002</v>
      </c>
      <c r="AE56" s="19">
        <f t="shared" si="6"/>
        <v>140.809</v>
      </c>
    </row>
    <row r="57" spans="1:31">
      <c r="A57" s="1" t="s">
        <v>117</v>
      </c>
      <c r="B57" s="8" t="s">
        <v>118</v>
      </c>
      <c r="C57" s="1" t="s">
        <v>112</v>
      </c>
      <c r="D57" s="1" t="s">
        <v>115</v>
      </c>
      <c r="E57" s="1" t="s">
        <v>116</v>
      </c>
      <c r="F57" s="10">
        <v>5.5</v>
      </c>
      <c r="G57" s="16">
        <v>6</v>
      </c>
      <c r="H57" s="16">
        <v>10</v>
      </c>
      <c r="I57" s="16">
        <v>5</v>
      </c>
      <c r="J57" s="16">
        <v>9.4</v>
      </c>
      <c r="K57" s="16">
        <v>7</v>
      </c>
      <c r="L57" s="30">
        <f t="shared" si="0"/>
        <v>42.9</v>
      </c>
      <c r="M57" s="30">
        <f t="shared" si="1"/>
        <v>48.048000000000002</v>
      </c>
      <c r="N57" s="30">
        <v>4</v>
      </c>
      <c r="O57" s="30">
        <v>1</v>
      </c>
      <c r="P57" s="30">
        <v>1</v>
      </c>
      <c r="Q57" s="30">
        <v>5</v>
      </c>
      <c r="R57" s="30">
        <v>4</v>
      </c>
      <c r="S57" s="30">
        <v>7</v>
      </c>
      <c r="T57" s="30">
        <v>7</v>
      </c>
      <c r="U57" s="30">
        <v>9.75</v>
      </c>
      <c r="V57" s="30">
        <v>7</v>
      </c>
      <c r="W57" s="30">
        <v>4</v>
      </c>
      <c r="X57" s="30">
        <v>7.1</v>
      </c>
      <c r="Y57" s="30">
        <f t="shared" si="2"/>
        <v>56.85</v>
      </c>
      <c r="Z57" s="30">
        <f t="shared" si="3"/>
        <v>48.890999999999998</v>
      </c>
      <c r="AA57" s="30">
        <v>23</v>
      </c>
      <c r="AB57" s="30">
        <f t="shared" si="4"/>
        <v>20.7</v>
      </c>
      <c r="AC57" s="31">
        <v>16</v>
      </c>
      <c r="AD57" s="30">
        <f t="shared" si="5"/>
        <v>21.76</v>
      </c>
      <c r="AE57" s="19">
        <f t="shared" si="6"/>
        <v>139.399</v>
      </c>
    </row>
    <row r="58" spans="1:31">
      <c r="A58" s="1" t="s">
        <v>22</v>
      </c>
      <c r="B58" s="8" t="s">
        <v>23</v>
      </c>
      <c r="C58" s="1" t="s">
        <v>21</v>
      </c>
      <c r="D58" s="1" t="s">
        <v>24</v>
      </c>
      <c r="E58" s="1" t="s">
        <v>25</v>
      </c>
      <c r="F58" s="10">
        <v>4.5</v>
      </c>
      <c r="G58" s="16">
        <v>3</v>
      </c>
      <c r="H58" s="16">
        <v>12</v>
      </c>
      <c r="I58" s="16">
        <v>6</v>
      </c>
      <c r="J58" s="16">
        <v>5.8</v>
      </c>
      <c r="K58" s="16">
        <v>6.5</v>
      </c>
      <c r="L58" s="30">
        <f t="shared" si="0"/>
        <v>37.799999999999997</v>
      </c>
      <c r="M58" s="30">
        <f t="shared" si="1"/>
        <v>42.335999999999999</v>
      </c>
      <c r="N58" s="30">
        <v>6</v>
      </c>
      <c r="O58" s="30">
        <v>2</v>
      </c>
      <c r="P58" s="30">
        <v>0</v>
      </c>
      <c r="Q58" s="30">
        <v>4</v>
      </c>
      <c r="R58" s="30">
        <v>6</v>
      </c>
      <c r="S58" s="30">
        <v>4</v>
      </c>
      <c r="T58" s="30">
        <v>12</v>
      </c>
      <c r="U58" s="30">
        <v>9.75</v>
      </c>
      <c r="V58" s="30">
        <v>8</v>
      </c>
      <c r="W58" s="30">
        <v>2</v>
      </c>
      <c r="X58" s="30">
        <v>8.5</v>
      </c>
      <c r="Y58" s="30">
        <f t="shared" si="2"/>
        <v>62.25</v>
      </c>
      <c r="Z58" s="30">
        <f t="shared" si="3"/>
        <v>53.534999999999997</v>
      </c>
      <c r="AA58" s="30">
        <v>22</v>
      </c>
      <c r="AB58" s="30">
        <f t="shared" si="4"/>
        <v>19.8</v>
      </c>
      <c r="AC58" s="31">
        <v>16</v>
      </c>
      <c r="AD58" s="30">
        <f t="shared" si="5"/>
        <v>21.76</v>
      </c>
      <c r="AE58" s="19">
        <f t="shared" si="6"/>
        <v>137.43099999999998</v>
      </c>
    </row>
    <row r="59" spans="1:31">
      <c r="A59" s="1" t="s">
        <v>104</v>
      </c>
      <c r="B59" s="8">
        <v>10</v>
      </c>
      <c r="C59" s="1" t="s">
        <v>83</v>
      </c>
      <c r="D59" s="1" t="s">
        <v>85</v>
      </c>
      <c r="E59" s="1" t="s">
        <v>103</v>
      </c>
      <c r="F59" s="7">
        <v>6</v>
      </c>
      <c r="G59" s="16">
        <v>4.5</v>
      </c>
      <c r="H59" s="16">
        <v>10</v>
      </c>
      <c r="I59" s="16">
        <v>4.5</v>
      </c>
      <c r="J59" s="16">
        <v>7.5</v>
      </c>
      <c r="K59" s="16">
        <v>6.5</v>
      </c>
      <c r="L59" s="30">
        <f t="shared" si="0"/>
        <v>39</v>
      </c>
      <c r="M59" s="30">
        <f t="shared" si="1"/>
        <v>43.680000000000007</v>
      </c>
      <c r="N59" s="30">
        <v>4</v>
      </c>
      <c r="O59" s="30">
        <v>3</v>
      </c>
      <c r="P59" s="30">
        <v>2</v>
      </c>
      <c r="Q59" s="30">
        <v>4</v>
      </c>
      <c r="R59" s="30">
        <v>4</v>
      </c>
      <c r="S59" s="30">
        <v>7</v>
      </c>
      <c r="T59" s="30">
        <v>10</v>
      </c>
      <c r="U59" s="30">
        <v>9.75</v>
      </c>
      <c r="V59" s="30">
        <v>7</v>
      </c>
      <c r="W59" s="30">
        <v>2</v>
      </c>
      <c r="X59" s="30">
        <v>6.3</v>
      </c>
      <c r="Y59" s="30">
        <f t="shared" si="2"/>
        <v>59.05</v>
      </c>
      <c r="Z59" s="30">
        <f t="shared" si="3"/>
        <v>50.782999999999994</v>
      </c>
      <c r="AA59" s="30">
        <v>26.5</v>
      </c>
      <c r="AB59" s="30">
        <f t="shared" si="4"/>
        <v>23.85</v>
      </c>
      <c r="AC59" s="31">
        <v>14</v>
      </c>
      <c r="AD59" s="30">
        <f t="shared" si="5"/>
        <v>19.040000000000003</v>
      </c>
      <c r="AE59" s="19">
        <f t="shared" si="6"/>
        <v>137.35299999999998</v>
      </c>
    </row>
    <row r="60" spans="1:31" ht="26.25">
      <c r="A60" s="1" t="s">
        <v>6</v>
      </c>
      <c r="B60" s="8" t="s">
        <v>7</v>
      </c>
      <c r="C60" s="1" t="s">
        <v>5</v>
      </c>
      <c r="D60" s="1" t="s">
        <v>8</v>
      </c>
      <c r="E60" s="1" t="s">
        <v>9</v>
      </c>
      <c r="F60" s="10">
        <v>4.5</v>
      </c>
      <c r="G60" s="16">
        <v>10</v>
      </c>
      <c r="H60" s="16">
        <v>9</v>
      </c>
      <c r="I60" s="16">
        <v>4.5</v>
      </c>
      <c r="J60" s="16">
        <v>8.9</v>
      </c>
      <c r="K60" s="16">
        <v>5</v>
      </c>
      <c r="L60" s="30">
        <f t="shared" si="0"/>
        <v>41.9</v>
      </c>
      <c r="M60" s="30">
        <f t="shared" si="1"/>
        <v>46.928000000000004</v>
      </c>
      <c r="N60" s="30">
        <v>5</v>
      </c>
      <c r="O60" s="30">
        <v>4</v>
      </c>
      <c r="P60" s="30">
        <v>2</v>
      </c>
      <c r="Q60" s="30">
        <v>5</v>
      </c>
      <c r="R60" s="30">
        <v>2</v>
      </c>
      <c r="S60" s="30">
        <v>2</v>
      </c>
      <c r="T60" s="30">
        <v>7</v>
      </c>
      <c r="U60" s="30">
        <v>10</v>
      </c>
      <c r="V60" s="30">
        <v>9</v>
      </c>
      <c r="W60" s="30">
        <v>4</v>
      </c>
      <c r="X60" s="30">
        <v>1</v>
      </c>
      <c r="Y60" s="30">
        <f t="shared" si="2"/>
        <v>51</v>
      </c>
      <c r="Z60" s="30">
        <f t="shared" si="3"/>
        <v>43.86</v>
      </c>
      <c r="AA60" s="30">
        <v>27</v>
      </c>
      <c r="AB60" s="30">
        <f t="shared" si="4"/>
        <v>24.3</v>
      </c>
      <c r="AC60" s="31">
        <v>16</v>
      </c>
      <c r="AD60" s="30">
        <f t="shared" si="5"/>
        <v>21.76</v>
      </c>
      <c r="AE60" s="19">
        <f t="shared" si="6"/>
        <v>136.84800000000001</v>
      </c>
    </row>
    <row r="61" spans="1:31" ht="26.25">
      <c r="A61" s="6" t="s">
        <v>153</v>
      </c>
      <c r="B61" s="22" t="s">
        <v>154</v>
      </c>
      <c r="C61" s="6" t="s">
        <v>152</v>
      </c>
      <c r="D61" s="6" t="s">
        <v>155</v>
      </c>
      <c r="E61" s="6" t="s">
        <v>156</v>
      </c>
      <c r="F61" s="10">
        <v>6.5</v>
      </c>
      <c r="G61" s="16">
        <v>5.5</v>
      </c>
      <c r="H61" s="16">
        <v>8</v>
      </c>
      <c r="I61" s="16">
        <v>4.5</v>
      </c>
      <c r="J61" s="16">
        <v>8.5</v>
      </c>
      <c r="K61" s="16">
        <v>5.5</v>
      </c>
      <c r="L61" s="30">
        <f t="shared" si="0"/>
        <v>38.5</v>
      </c>
      <c r="M61" s="30">
        <f t="shared" si="1"/>
        <v>43.120000000000005</v>
      </c>
      <c r="N61" s="30">
        <v>3</v>
      </c>
      <c r="O61" s="30">
        <v>1</v>
      </c>
      <c r="P61" s="30">
        <v>2</v>
      </c>
      <c r="Q61" s="30">
        <v>0</v>
      </c>
      <c r="R61" s="30">
        <v>5</v>
      </c>
      <c r="S61" s="30">
        <v>7</v>
      </c>
      <c r="T61" s="30">
        <v>3</v>
      </c>
      <c r="U61" s="30">
        <v>7.25</v>
      </c>
      <c r="V61" s="30">
        <v>6</v>
      </c>
      <c r="W61" s="30">
        <v>1</v>
      </c>
      <c r="X61" s="30">
        <v>8.3000000000000007</v>
      </c>
      <c r="Y61" s="30">
        <f t="shared" si="2"/>
        <v>43.55</v>
      </c>
      <c r="Z61" s="30">
        <f t="shared" si="3"/>
        <v>37.452999999999996</v>
      </c>
      <c r="AA61" s="30">
        <v>38</v>
      </c>
      <c r="AB61" s="30">
        <f t="shared" si="4"/>
        <v>34.200000000000003</v>
      </c>
      <c r="AC61" s="31">
        <v>16</v>
      </c>
      <c r="AD61" s="30">
        <f t="shared" si="5"/>
        <v>21.76</v>
      </c>
      <c r="AE61" s="19">
        <f t="shared" si="6"/>
        <v>136.53300000000002</v>
      </c>
    </row>
    <row r="62" spans="1:31" ht="26.25">
      <c r="A62" s="1" t="s">
        <v>271</v>
      </c>
      <c r="B62" s="8">
        <v>12</v>
      </c>
      <c r="C62" s="1" t="s">
        <v>267</v>
      </c>
      <c r="D62" s="1" t="s">
        <v>272</v>
      </c>
      <c r="E62" s="1" t="s">
        <v>270</v>
      </c>
      <c r="F62" s="10">
        <v>5</v>
      </c>
      <c r="G62" s="16">
        <v>3.5</v>
      </c>
      <c r="H62" s="16">
        <v>11</v>
      </c>
      <c r="I62" s="16">
        <v>4</v>
      </c>
      <c r="J62" s="16">
        <v>8</v>
      </c>
      <c r="K62" s="16">
        <v>8.5</v>
      </c>
      <c r="L62" s="30">
        <f t="shared" si="0"/>
        <v>40</v>
      </c>
      <c r="M62" s="30">
        <f t="shared" si="1"/>
        <v>44.800000000000004</v>
      </c>
      <c r="N62" s="30">
        <v>7</v>
      </c>
      <c r="O62" s="30">
        <v>4</v>
      </c>
      <c r="P62" s="30">
        <v>2</v>
      </c>
      <c r="Q62" s="30">
        <v>6</v>
      </c>
      <c r="R62" s="30">
        <v>2</v>
      </c>
      <c r="S62" s="30">
        <v>4</v>
      </c>
      <c r="T62" s="30">
        <v>7</v>
      </c>
      <c r="U62" s="30">
        <v>11.75</v>
      </c>
      <c r="V62" s="30">
        <v>8</v>
      </c>
      <c r="W62" s="30">
        <v>4</v>
      </c>
      <c r="X62" s="30">
        <v>5.0999999999999996</v>
      </c>
      <c r="Y62" s="30">
        <f t="shared" si="2"/>
        <v>60.85</v>
      </c>
      <c r="Z62" s="30">
        <f t="shared" si="3"/>
        <v>52.331000000000003</v>
      </c>
      <c r="AA62" s="30">
        <v>29.5</v>
      </c>
      <c r="AB62" s="30">
        <f t="shared" si="4"/>
        <v>26.55</v>
      </c>
      <c r="AC62" s="31">
        <v>9</v>
      </c>
      <c r="AD62" s="30">
        <f t="shared" si="5"/>
        <v>12.24</v>
      </c>
      <c r="AE62" s="19">
        <f t="shared" si="6"/>
        <v>135.92099999999999</v>
      </c>
    </row>
    <row r="63" spans="1:31" ht="26.25">
      <c r="A63" s="1" t="s">
        <v>60</v>
      </c>
      <c r="B63" s="8" t="s">
        <v>61</v>
      </c>
      <c r="C63" s="1" t="s">
        <v>55</v>
      </c>
      <c r="D63" s="1" t="s">
        <v>62</v>
      </c>
      <c r="E63" s="1" t="s">
        <v>63</v>
      </c>
      <c r="F63" s="7">
        <v>4.5</v>
      </c>
      <c r="G63" s="16">
        <v>3</v>
      </c>
      <c r="H63" s="16">
        <v>13</v>
      </c>
      <c r="I63" s="16">
        <v>3</v>
      </c>
      <c r="J63" s="16">
        <v>9.4</v>
      </c>
      <c r="K63" s="16">
        <v>3</v>
      </c>
      <c r="L63" s="30">
        <f t="shared" si="0"/>
        <v>35.9</v>
      </c>
      <c r="M63" s="30">
        <f t="shared" si="1"/>
        <v>40.208000000000006</v>
      </c>
      <c r="N63" s="30">
        <v>2</v>
      </c>
      <c r="O63" s="30">
        <v>0</v>
      </c>
      <c r="P63" s="30">
        <v>0</v>
      </c>
      <c r="Q63" s="30">
        <v>4</v>
      </c>
      <c r="R63" s="30">
        <v>3</v>
      </c>
      <c r="S63" s="30">
        <v>7</v>
      </c>
      <c r="T63" s="30">
        <v>8</v>
      </c>
      <c r="U63" s="30">
        <v>9.25</v>
      </c>
      <c r="V63" s="30">
        <v>6</v>
      </c>
      <c r="W63" s="30">
        <v>5</v>
      </c>
      <c r="X63" s="30">
        <v>8</v>
      </c>
      <c r="Y63" s="30">
        <f t="shared" si="2"/>
        <v>52.25</v>
      </c>
      <c r="Z63" s="30">
        <f t="shared" si="3"/>
        <v>44.935000000000002</v>
      </c>
      <c r="AA63" s="30">
        <v>27.5</v>
      </c>
      <c r="AB63" s="30">
        <f t="shared" si="4"/>
        <v>24.75</v>
      </c>
      <c r="AC63" s="31">
        <v>18</v>
      </c>
      <c r="AD63" s="30">
        <f t="shared" si="5"/>
        <v>24.48</v>
      </c>
      <c r="AE63" s="19">
        <f t="shared" si="6"/>
        <v>134.37299999999999</v>
      </c>
    </row>
    <row r="64" spans="1:31">
      <c r="A64" s="1" t="s">
        <v>102</v>
      </c>
      <c r="B64" s="8">
        <v>12</v>
      </c>
      <c r="C64" s="1" t="s">
        <v>83</v>
      </c>
      <c r="D64" s="1" t="s">
        <v>85</v>
      </c>
      <c r="E64" s="1" t="s">
        <v>103</v>
      </c>
      <c r="F64" s="7">
        <v>6.5</v>
      </c>
      <c r="G64" s="16">
        <v>7</v>
      </c>
      <c r="H64" s="16">
        <v>10</v>
      </c>
      <c r="I64" s="16">
        <v>6</v>
      </c>
      <c r="J64" s="16">
        <v>6.7</v>
      </c>
      <c r="K64" s="16">
        <v>3.5</v>
      </c>
      <c r="L64" s="30">
        <f t="shared" si="0"/>
        <v>39.700000000000003</v>
      </c>
      <c r="M64" s="30">
        <f t="shared" si="1"/>
        <v>44.464000000000006</v>
      </c>
      <c r="N64" s="30">
        <v>8</v>
      </c>
      <c r="O64" s="30">
        <v>4</v>
      </c>
      <c r="P64" s="30">
        <v>0</v>
      </c>
      <c r="Q64" s="30">
        <v>4</v>
      </c>
      <c r="R64" s="30">
        <v>3</v>
      </c>
      <c r="S64" s="30">
        <v>1</v>
      </c>
      <c r="T64" s="30">
        <v>7</v>
      </c>
      <c r="U64" s="30">
        <v>11.75</v>
      </c>
      <c r="V64" s="30">
        <v>6</v>
      </c>
      <c r="W64" s="30">
        <v>3</v>
      </c>
      <c r="X64" s="30">
        <v>8</v>
      </c>
      <c r="Y64" s="30">
        <f t="shared" si="2"/>
        <v>55.75</v>
      </c>
      <c r="Z64" s="30">
        <f t="shared" si="3"/>
        <v>47.945</v>
      </c>
      <c r="AA64" s="30">
        <v>27</v>
      </c>
      <c r="AB64" s="30">
        <f t="shared" si="4"/>
        <v>24.3</v>
      </c>
      <c r="AC64" s="31">
        <v>12</v>
      </c>
      <c r="AD64" s="30">
        <f t="shared" si="5"/>
        <v>16.32</v>
      </c>
      <c r="AE64" s="19">
        <f t="shared" si="6"/>
        <v>133.029</v>
      </c>
    </row>
    <row r="65" spans="1:31">
      <c r="A65" s="1" t="s">
        <v>69</v>
      </c>
      <c r="B65" s="8" t="s">
        <v>70</v>
      </c>
      <c r="C65" s="1" t="s">
        <v>64</v>
      </c>
      <c r="D65" s="1" t="s">
        <v>67</v>
      </c>
      <c r="E65" s="1" t="s">
        <v>68</v>
      </c>
      <c r="F65" s="7">
        <v>6</v>
      </c>
      <c r="G65" s="16">
        <v>8</v>
      </c>
      <c r="H65" s="16">
        <v>13</v>
      </c>
      <c r="I65" s="16">
        <v>5</v>
      </c>
      <c r="J65" s="16">
        <v>6.7</v>
      </c>
      <c r="K65" s="16">
        <v>5.5</v>
      </c>
      <c r="L65" s="30">
        <f t="shared" si="0"/>
        <v>44.2</v>
      </c>
      <c r="M65" s="30">
        <f t="shared" si="1"/>
        <v>49.504000000000005</v>
      </c>
      <c r="N65" s="30">
        <v>6</v>
      </c>
      <c r="O65" s="30">
        <v>1</v>
      </c>
      <c r="P65" s="30">
        <v>0</v>
      </c>
      <c r="Q65" s="30">
        <v>3</v>
      </c>
      <c r="R65" s="30">
        <v>4</v>
      </c>
      <c r="S65" s="30">
        <v>4</v>
      </c>
      <c r="T65" s="30">
        <v>10</v>
      </c>
      <c r="U65" s="30">
        <v>11</v>
      </c>
      <c r="V65" s="30">
        <v>6</v>
      </c>
      <c r="W65" s="30">
        <v>4</v>
      </c>
      <c r="X65" s="30">
        <v>8.1</v>
      </c>
      <c r="Y65" s="30">
        <f t="shared" si="2"/>
        <v>57.1</v>
      </c>
      <c r="Z65" s="30">
        <f t="shared" si="3"/>
        <v>49.106000000000002</v>
      </c>
      <c r="AA65" s="30">
        <v>21.5</v>
      </c>
      <c r="AB65" s="30">
        <f t="shared" si="4"/>
        <v>19.350000000000001</v>
      </c>
      <c r="AC65" s="31">
        <v>11</v>
      </c>
      <c r="AD65" s="30">
        <f t="shared" si="5"/>
        <v>14.96</v>
      </c>
      <c r="AE65" s="19">
        <f t="shared" si="6"/>
        <v>132.92000000000002</v>
      </c>
    </row>
    <row r="66" spans="1:31" ht="26.25">
      <c r="A66" s="1" t="s">
        <v>96</v>
      </c>
      <c r="B66" s="8">
        <v>11</v>
      </c>
      <c r="C66" s="1" t="s">
        <v>83</v>
      </c>
      <c r="D66" s="1" t="s">
        <v>97</v>
      </c>
      <c r="E66" s="1" t="s">
        <v>98</v>
      </c>
      <c r="F66" s="7">
        <v>5.5</v>
      </c>
      <c r="G66" s="16">
        <v>5</v>
      </c>
      <c r="H66" s="16">
        <v>6</v>
      </c>
      <c r="I66" s="16">
        <v>5.5</v>
      </c>
      <c r="J66" s="16">
        <v>8.6999999999999993</v>
      </c>
      <c r="K66" s="16">
        <v>7.5</v>
      </c>
      <c r="L66" s="30">
        <f t="shared" si="0"/>
        <v>38.200000000000003</v>
      </c>
      <c r="M66" s="30">
        <f t="shared" si="1"/>
        <v>42.784000000000006</v>
      </c>
      <c r="N66" s="30">
        <v>4</v>
      </c>
      <c r="O66" s="30">
        <v>4</v>
      </c>
      <c r="P66" s="30">
        <v>2</v>
      </c>
      <c r="Q66" s="30">
        <v>4</v>
      </c>
      <c r="R66" s="30">
        <v>5.5</v>
      </c>
      <c r="S66" s="30">
        <v>6</v>
      </c>
      <c r="T66" s="30">
        <v>4</v>
      </c>
      <c r="U66" s="30">
        <v>8.25</v>
      </c>
      <c r="V66" s="30">
        <v>5</v>
      </c>
      <c r="W66" s="30">
        <v>5</v>
      </c>
      <c r="X66" s="30">
        <v>9.5</v>
      </c>
      <c r="Y66" s="30">
        <f t="shared" si="2"/>
        <v>57.25</v>
      </c>
      <c r="Z66" s="30">
        <f t="shared" si="3"/>
        <v>49.234999999999999</v>
      </c>
      <c r="AA66" s="30">
        <v>27</v>
      </c>
      <c r="AB66" s="30">
        <f t="shared" si="4"/>
        <v>24.3</v>
      </c>
      <c r="AC66" s="31">
        <v>12</v>
      </c>
      <c r="AD66" s="30">
        <f t="shared" si="5"/>
        <v>16.32</v>
      </c>
      <c r="AE66" s="19">
        <f t="shared" si="6"/>
        <v>132.63900000000001</v>
      </c>
    </row>
    <row r="67" spans="1:31" ht="26.25">
      <c r="A67" s="6" t="s">
        <v>138</v>
      </c>
      <c r="B67" s="22">
        <v>11</v>
      </c>
      <c r="C67" s="6" t="s">
        <v>134</v>
      </c>
      <c r="D67" s="6" t="s">
        <v>139</v>
      </c>
      <c r="E67" s="6" t="s">
        <v>140</v>
      </c>
      <c r="F67" s="10">
        <v>4</v>
      </c>
      <c r="G67" s="16">
        <v>3</v>
      </c>
      <c r="H67" s="16">
        <v>7</v>
      </c>
      <c r="I67" s="16">
        <v>6.5</v>
      </c>
      <c r="J67" s="16">
        <v>6.5</v>
      </c>
      <c r="K67" s="16">
        <v>6.5</v>
      </c>
      <c r="L67" s="30">
        <f t="shared" ref="L67:L86" si="7">SUM(F67:K67)</f>
        <v>33.5</v>
      </c>
      <c r="M67" s="30">
        <f t="shared" ref="M67:M86" si="8">L67*1.12</f>
        <v>37.520000000000003</v>
      </c>
      <c r="N67" s="30">
        <v>9</v>
      </c>
      <c r="O67" s="30">
        <v>4</v>
      </c>
      <c r="P67" s="30">
        <v>0</v>
      </c>
      <c r="Q67" s="30">
        <v>6</v>
      </c>
      <c r="R67" s="30">
        <v>2</v>
      </c>
      <c r="S67" s="30">
        <v>6</v>
      </c>
      <c r="T67" s="30"/>
      <c r="U67" s="30">
        <v>6</v>
      </c>
      <c r="V67" s="30">
        <v>9</v>
      </c>
      <c r="W67" s="30">
        <v>3</v>
      </c>
      <c r="X67" s="30">
        <v>2.2000000000000002</v>
      </c>
      <c r="Y67" s="30">
        <f t="shared" ref="Y67:Y86" si="9">SUM(N67:X67)</f>
        <v>47.2</v>
      </c>
      <c r="Z67" s="30">
        <f t="shared" ref="Z67:Z86" si="10">Y67*0.86</f>
        <v>40.591999999999999</v>
      </c>
      <c r="AA67" s="30">
        <v>35.5</v>
      </c>
      <c r="AB67" s="30">
        <f t="shared" ref="AB67:AB86" si="11">AA67*0.9</f>
        <v>31.95</v>
      </c>
      <c r="AC67" s="31">
        <v>16</v>
      </c>
      <c r="AD67" s="30">
        <f t="shared" ref="AD67:AD86" si="12">AC67*1.36</f>
        <v>21.76</v>
      </c>
      <c r="AE67" s="19">
        <f t="shared" ref="AE67:AE86" si="13">SUM(M67,Z67,AB67,AD67)</f>
        <v>131.822</v>
      </c>
    </row>
    <row r="68" spans="1:31" ht="26.25">
      <c r="A68" s="1" t="s">
        <v>251</v>
      </c>
      <c r="B68" s="8" t="s">
        <v>186</v>
      </c>
      <c r="C68" s="1" t="s">
        <v>237</v>
      </c>
      <c r="D68" s="1" t="s">
        <v>252</v>
      </c>
      <c r="E68" s="1" t="s">
        <v>253</v>
      </c>
      <c r="F68" s="10">
        <v>5</v>
      </c>
      <c r="G68" s="16">
        <v>4.5</v>
      </c>
      <c r="H68" s="16">
        <v>5</v>
      </c>
      <c r="I68" s="16">
        <v>6.5</v>
      </c>
      <c r="J68" s="16">
        <v>6.5</v>
      </c>
      <c r="K68" s="16">
        <v>4.5</v>
      </c>
      <c r="L68" s="30">
        <f t="shared" si="7"/>
        <v>32</v>
      </c>
      <c r="M68" s="30">
        <f t="shared" si="8"/>
        <v>35.840000000000003</v>
      </c>
      <c r="N68" s="30">
        <v>4</v>
      </c>
      <c r="O68" s="30">
        <v>3</v>
      </c>
      <c r="P68" s="30">
        <v>0</v>
      </c>
      <c r="Q68" s="30">
        <v>4</v>
      </c>
      <c r="R68" s="30">
        <v>3</v>
      </c>
      <c r="S68" s="30">
        <v>6</v>
      </c>
      <c r="T68" s="30">
        <v>10</v>
      </c>
      <c r="U68" s="30">
        <v>1.5</v>
      </c>
      <c r="V68" s="30">
        <v>4</v>
      </c>
      <c r="W68" s="30">
        <v>5</v>
      </c>
      <c r="X68" s="30">
        <v>0</v>
      </c>
      <c r="Y68" s="30">
        <f t="shared" si="9"/>
        <v>40.5</v>
      </c>
      <c r="Z68" s="30">
        <f t="shared" si="10"/>
        <v>34.83</v>
      </c>
      <c r="AA68" s="30">
        <v>37.5</v>
      </c>
      <c r="AB68" s="30">
        <f t="shared" si="11"/>
        <v>33.75</v>
      </c>
      <c r="AC68" s="31">
        <v>20</v>
      </c>
      <c r="AD68" s="30">
        <f t="shared" si="12"/>
        <v>27.200000000000003</v>
      </c>
      <c r="AE68" s="19">
        <f t="shared" si="13"/>
        <v>131.62</v>
      </c>
    </row>
    <row r="69" spans="1:31">
      <c r="A69" s="1" t="s">
        <v>111</v>
      </c>
      <c r="B69" s="8">
        <v>10</v>
      </c>
      <c r="C69" s="1" t="s">
        <v>83</v>
      </c>
      <c r="D69" s="1" t="s">
        <v>88</v>
      </c>
      <c r="E69" s="1" t="s">
        <v>89</v>
      </c>
      <c r="F69" s="10">
        <v>4.5</v>
      </c>
      <c r="G69" s="16">
        <v>5.5</v>
      </c>
      <c r="H69" s="16">
        <v>10</v>
      </c>
      <c r="I69" s="16">
        <v>7</v>
      </c>
      <c r="J69" s="16">
        <v>8.4</v>
      </c>
      <c r="K69" s="16">
        <v>4.5</v>
      </c>
      <c r="L69" s="30">
        <f t="shared" si="7"/>
        <v>39.9</v>
      </c>
      <c r="M69" s="30">
        <f t="shared" si="8"/>
        <v>44.688000000000002</v>
      </c>
      <c r="N69" s="30"/>
      <c r="O69" s="30">
        <v>3</v>
      </c>
      <c r="P69" s="30">
        <v>2</v>
      </c>
      <c r="Q69" s="30">
        <v>5</v>
      </c>
      <c r="R69" s="30">
        <v>5</v>
      </c>
      <c r="S69" s="30">
        <v>5</v>
      </c>
      <c r="T69" s="30">
        <v>6</v>
      </c>
      <c r="U69" s="30">
        <v>6.75</v>
      </c>
      <c r="V69" s="30">
        <v>6</v>
      </c>
      <c r="W69" s="30">
        <v>3</v>
      </c>
      <c r="X69" s="30">
        <v>5.9</v>
      </c>
      <c r="Y69" s="30">
        <f t="shared" si="9"/>
        <v>47.65</v>
      </c>
      <c r="Z69" s="30">
        <f t="shared" si="10"/>
        <v>40.978999999999999</v>
      </c>
      <c r="AA69" s="30">
        <v>28</v>
      </c>
      <c r="AB69" s="30">
        <f t="shared" si="11"/>
        <v>25.2</v>
      </c>
      <c r="AC69" s="31">
        <v>15</v>
      </c>
      <c r="AD69" s="30">
        <f t="shared" si="12"/>
        <v>20.400000000000002</v>
      </c>
      <c r="AE69" s="19">
        <f t="shared" si="13"/>
        <v>131.267</v>
      </c>
    </row>
    <row r="70" spans="1:31">
      <c r="A70" s="3" t="s">
        <v>163</v>
      </c>
      <c r="B70" s="23">
        <v>3</v>
      </c>
      <c r="C70" s="3" t="s">
        <v>162</v>
      </c>
      <c r="D70" s="3" t="s">
        <v>164</v>
      </c>
      <c r="E70" s="3" t="s">
        <v>165</v>
      </c>
      <c r="F70" s="10">
        <v>5.5</v>
      </c>
      <c r="G70" s="16">
        <v>3</v>
      </c>
      <c r="H70" s="16">
        <v>6</v>
      </c>
      <c r="I70" s="16">
        <v>7</v>
      </c>
      <c r="J70" s="16">
        <v>8.8000000000000007</v>
      </c>
      <c r="K70" s="16">
        <v>9.5</v>
      </c>
      <c r="L70" s="30">
        <f t="shared" si="7"/>
        <v>39.799999999999997</v>
      </c>
      <c r="M70" s="30">
        <f t="shared" si="8"/>
        <v>44.576000000000001</v>
      </c>
      <c r="N70" s="30">
        <v>4</v>
      </c>
      <c r="O70" s="30">
        <v>3</v>
      </c>
      <c r="P70" s="30">
        <v>0</v>
      </c>
      <c r="Q70" s="30">
        <v>4</v>
      </c>
      <c r="R70" s="30">
        <v>1</v>
      </c>
      <c r="S70" s="30">
        <v>6</v>
      </c>
      <c r="T70" s="30">
        <v>5</v>
      </c>
      <c r="U70" s="30">
        <v>9</v>
      </c>
      <c r="V70" s="30">
        <v>2</v>
      </c>
      <c r="W70" s="30">
        <v>1</v>
      </c>
      <c r="X70" s="30">
        <v>2.2000000000000002</v>
      </c>
      <c r="Y70" s="30">
        <f t="shared" si="9"/>
        <v>37.200000000000003</v>
      </c>
      <c r="Z70" s="30">
        <f t="shared" si="10"/>
        <v>31.992000000000001</v>
      </c>
      <c r="AA70" s="30">
        <v>39</v>
      </c>
      <c r="AB70" s="30">
        <f t="shared" si="11"/>
        <v>35.1</v>
      </c>
      <c r="AC70" s="31">
        <v>13</v>
      </c>
      <c r="AD70" s="30">
        <f t="shared" si="12"/>
        <v>17.68</v>
      </c>
      <c r="AE70" s="19">
        <f t="shared" si="13"/>
        <v>129.34800000000001</v>
      </c>
    </row>
    <row r="71" spans="1:31" ht="39">
      <c r="A71" s="1" t="s">
        <v>52</v>
      </c>
      <c r="B71" s="8">
        <v>12</v>
      </c>
      <c r="C71" s="1" t="s">
        <v>51</v>
      </c>
      <c r="D71" s="1" t="s">
        <v>53</v>
      </c>
      <c r="E71" s="1" t="s">
        <v>54</v>
      </c>
      <c r="F71" s="10">
        <v>5</v>
      </c>
      <c r="G71" s="16">
        <v>3</v>
      </c>
      <c r="H71" s="16">
        <v>8</v>
      </c>
      <c r="I71" s="16">
        <v>4.5</v>
      </c>
      <c r="J71" s="16">
        <v>9.4</v>
      </c>
      <c r="K71" s="16">
        <v>6.5</v>
      </c>
      <c r="L71" s="30">
        <f t="shared" si="7"/>
        <v>36.4</v>
      </c>
      <c r="M71" s="30">
        <f t="shared" si="8"/>
        <v>40.768000000000001</v>
      </c>
      <c r="N71" s="30">
        <v>3</v>
      </c>
      <c r="O71" s="30">
        <v>2</v>
      </c>
      <c r="P71" s="30">
        <v>2</v>
      </c>
      <c r="Q71" s="30">
        <v>5</v>
      </c>
      <c r="R71" s="30">
        <v>3</v>
      </c>
      <c r="S71" s="30">
        <v>6</v>
      </c>
      <c r="T71" s="30">
        <v>4</v>
      </c>
      <c r="U71" s="30">
        <v>8</v>
      </c>
      <c r="V71" s="30">
        <v>10</v>
      </c>
      <c r="W71" s="30">
        <v>0</v>
      </c>
      <c r="X71" s="30">
        <v>3.6</v>
      </c>
      <c r="Y71" s="30">
        <f t="shared" si="9"/>
        <v>46.6</v>
      </c>
      <c r="Z71" s="30">
        <f t="shared" si="10"/>
        <v>40.076000000000001</v>
      </c>
      <c r="AA71" s="30">
        <v>31.5</v>
      </c>
      <c r="AB71" s="30">
        <f t="shared" si="11"/>
        <v>28.35</v>
      </c>
      <c r="AC71" s="31">
        <v>14</v>
      </c>
      <c r="AD71" s="30">
        <f t="shared" si="12"/>
        <v>19.040000000000003</v>
      </c>
      <c r="AE71" s="19">
        <f t="shared" si="13"/>
        <v>128.23399999999998</v>
      </c>
    </row>
    <row r="72" spans="1:31">
      <c r="A72" s="1" t="s">
        <v>263</v>
      </c>
      <c r="B72" s="8">
        <v>11</v>
      </c>
      <c r="C72" s="1" t="s">
        <v>262</v>
      </c>
      <c r="D72" s="1" t="s">
        <v>264</v>
      </c>
      <c r="E72" s="1" t="s">
        <v>265</v>
      </c>
      <c r="F72" s="10">
        <v>8</v>
      </c>
      <c r="G72" s="16">
        <v>4</v>
      </c>
      <c r="H72" s="16">
        <v>10</v>
      </c>
      <c r="I72" s="16">
        <v>6.5</v>
      </c>
      <c r="J72" s="16">
        <v>8.1</v>
      </c>
      <c r="K72" s="16">
        <v>4.5</v>
      </c>
      <c r="L72" s="30">
        <f t="shared" si="7"/>
        <v>41.1</v>
      </c>
      <c r="M72" s="30">
        <f t="shared" si="8"/>
        <v>46.032000000000004</v>
      </c>
      <c r="N72" s="30">
        <v>7</v>
      </c>
      <c r="O72" s="30">
        <v>0</v>
      </c>
      <c r="P72" s="30">
        <v>1</v>
      </c>
      <c r="Q72" s="30">
        <v>4</v>
      </c>
      <c r="R72" s="30">
        <v>4</v>
      </c>
      <c r="S72" s="30">
        <v>2</v>
      </c>
      <c r="T72" s="30">
        <v>6</v>
      </c>
      <c r="U72" s="30">
        <v>7.5</v>
      </c>
      <c r="V72" s="30">
        <v>6</v>
      </c>
      <c r="W72" s="30">
        <v>4</v>
      </c>
      <c r="X72" s="30">
        <v>5.9</v>
      </c>
      <c r="Y72" s="30">
        <f t="shared" si="9"/>
        <v>47.4</v>
      </c>
      <c r="Z72" s="30">
        <f t="shared" si="10"/>
        <v>40.763999999999996</v>
      </c>
      <c r="AA72" s="30">
        <v>25.5</v>
      </c>
      <c r="AB72" s="30">
        <f t="shared" si="11"/>
        <v>22.95</v>
      </c>
      <c r="AC72" s="31">
        <v>11</v>
      </c>
      <c r="AD72" s="30">
        <f t="shared" si="12"/>
        <v>14.96</v>
      </c>
      <c r="AE72" s="19">
        <f t="shared" si="13"/>
        <v>124.70599999999999</v>
      </c>
    </row>
    <row r="73" spans="1:31" ht="26.25">
      <c r="A73" s="1" t="s">
        <v>106</v>
      </c>
      <c r="B73" s="8">
        <v>12</v>
      </c>
      <c r="C73" s="1" t="s">
        <v>83</v>
      </c>
      <c r="D73" s="1" t="s">
        <v>107</v>
      </c>
      <c r="E73" s="1" t="s">
        <v>103</v>
      </c>
      <c r="F73" s="10">
        <v>4.5</v>
      </c>
      <c r="G73" s="16">
        <v>3</v>
      </c>
      <c r="H73" s="16">
        <v>8</v>
      </c>
      <c r="I73" s="16">
        <v>4</v>
      </c>
      <c r="J73" s="16">
        <v>5.2</v>
      </c>
      <c r="K73" s="16">
        <v>5.5</v>
      </c>
      <c r="L73" s="30">
        <f t="shared" si="7"/>
        <v>30.2</v>
      </c>
      <c r="M73" s="30">
        <f t="shared" si="8"/>
        <v>33.824000000000005</v>
      </c>
      <c r="N73" s="30">
        <v>6</v>
      </c>
      <c r="O73" s="30">
        <v>4</v>
      </c>
      <c r="P73" s="30">
        <v>2</v>
      </c>
      <c r="Q73" s="30">
        <v>4</v>
      </c>
      <c r="R73" s="30">
        <v>5</v>
      </c>
      <c r="S73" s="30">
        <v>2</v>
      </c>
      <c r="T73" s="30">
        <v>7.5</v>
      </c>
      <c r="U73" s="30">
        <v>8.5</v>
      </c>
      <c r="V73" s="30">
        <v>6</v>
      </c>
      <c r="W73" s="30">
        <v>3</v>
      </c>
      <c r="X73" s="30">
        <v>7.8</v>
      </c>
      <c r="Y73" s="30">
        <f t="shared" si="9"/>
        <v>55.8</v>
      </c>
      <c r="Z73" s="30">
        <f t="shared" si="10"/>
        <v>47.988</v>
      </c>
      <c r="AA73" s="30">
        <v>25</v>
      </c>
      <c r="AB73" s="30">
        <f t="shared" si="11"/>
        <v>22.5</v>
      </c>
      <c r="AC73" s="31">
        <v>14</v>
      </c>
      <c r="AD73" s="30">
        <f t="shared" si="12"/>
        <v>19.040000000000003</v>
      </c>
      <c r="AE73" s="19">
        <f t="shared" si="13"/>
        <v>123.35200000000002</v>
      </c>
    </row>
    <row r="74" spans="1:31" ht="26.25">
      <c r="A74" s="1" t="s">
        <v>189</v>
      </c>
      <c r="B74" s="8" t="s">
        <v>186</v>
      </c>
      <c r="C74" s="1" t="s">
        <v>173</v>
      </c>
      <c r="D74" s="1" t="s">
        <v>183</v>
      </c>
      <c r="E74" s="1" t="s">
        <v>184</v>
      </c>
      <c r="F74" s="10">
        <v>2.5</v>
      </c>
      <c r="G74" s="16">
        <v>3.5</v>
      </c>
      <c r="H74" s="16">
        <v>7</v>
      </c>
      <c r="I74" s="16">
        <v>6</v>
      </c>
      <c r="J74" s="16">
        <v>6.5</v>
      </c>
      <c r="K74" s="16">
        <v>3.5</v>
      </c>
      <c r="L74" s="30">
        <f t="shared" si="7"/>
        <v>29</v>
      </c>
      <c r="M74" s="30">
        <f t="shared" si="8"/>
        <v>32.480000000000004</v>
      </c>
      <c r="N74" s="30">
        <v>3</v>
      </c>
      <c r="O74" s="30">
        <v>0</v>
      </c>
      <c r="P74" s="30">
        <v>0</v>
      </c>
      <c r="Q74" s="30">
        <v>5</v>
      </c>
      <c r="R74" s="30">
        <v>5</v>
      </c>
      <c r="S74" s="30">
        <v>7</v>
      </c>
      <c r="T74" s="30">
        <v>9</v>
      </c>
      <c r="U74" s="30">
        <v>9.25</v>
      </c>
      <c r="V74" s="30">
        <v>9</v>
      </c>
      <c r="W74" s="30">
        <v>5</v>
      </c>
      <c r="X74" s="30">
        <v>8.3000000000000007</v>
      </c>
      <c r="Y74" s="30">
        <f t="shared" si="9"/>
        <v>60.55</v>
      </c>
      <c r="Z74" s="30">
        <f t="shared" si="10"/>
        <v>52.072999999999993</v>
      </c>
      <c r="AA74" s="30">
        <v>25.5</v>
      </c>
      <c r="AB74" s="30">
        <f t="shared" si="11"/>
        <v>22.95</v>
      </c>
      <c r="AC74" s="31">
        <v>11</v>
      </c>
      <c r="AD74" s="30">
        <f t="shared" si="12"/>
        <v>14.96</v>
      </c>
      <c r="AE74" s="19">
        <f t="shared" si="13"/>
        <v>122.46299999999999</v>
      </c>
    </row>
    <row r="75" spans="1:31" s="17" customFormat="1" ht="26.25">
      <c r="A75" s="8" t="s">
        <v>132</v>
      </c>
      <c r="B75" s="8" t="s">
        <v>133</v>
      </c>
      <c r="C75" s="2" t="s">
        <v>126</v>
      </c>
      <c r="D75" s="2" t="s">
        <v>130</v>
      </c>
      <c r="E75" s="1" t="s">
        <v>131</v>
      </c>
      <c r="F75" s="10">
        <v>6</v>
      </c>
      <c r="G75" s="16">
        <v>3</v>
      </c>
      <c r="H75" s="16">
        <v>7</v>
      </c>
      <c r="I75" s="16">
        <v>7.5</v>
      </c>
      <c r="J75" s="16">
        <v>8.3000000000000007</v>
      </c>
      <c r="K75" s="16">
        <v>8.5</v>
      </c>
      <c r="L75" s="30">
        <f t="shared" si="7"/>
        <v>40.299999999999997</v>
      </c>
      <c r="M75" s="30">
        <f t="shared" si="8"/>
        <v>45.136000000000003</v>
      </c>
      <c r="N75" s="30">
        <v>2</v>
      </c>
      <c r="O75" s="30">
        <v>2</v>
      </c>
      <c r="P75" s="30">
        <v>1</v>
      </c>
      <c r="Q75" s="30">
        <v>7</v>
      </c>
      <c r="R75" s="30">
        <v>2</v>
      </c>
      <c r="S75" s="30">
        <v>5</v>
      </c>
      <c r="T75" s="30">
        <v>6</v>
      </c>
      <c r="U75" s="30">
        <v>7.5</v>
      </c>
      <c r="V75" s="30">
        <v>10</v>
      </c>
      <c r="W75" s="30">
        <v>4</v>
      </c>
      <c r="X75" s="30">
        <v>2.7</v>
      </c>
      <c r="Y75" s="30">
        <f t="shared" si="9"/>
        <v>49.2</v>
      </c>
      <c r="Z75" s="30">
        <f t="shared" si="10"/>
        <v>42.312000000000005</v>
      </c>
      <c r="AA75" s="30">
        <v>22</v>
      </c>
      <c r="AB75" s="30">
        <f t="shared" si="11"/>
        <v>19.8</v>
      </c>
      <c r="AC75" s="31">
        <v>11</v>
      </c>
      <c r="AD75" s="30">
        <f t="shared" si="12"/>
        <v>14.96</v>
      </c>
      <c r="AE75" s="19">
        <f t="shared" si="13"/>
        <v>122.208</v>
      </c>
    </row>
    <row r="76" spans="1:31">
      <c r="A76" s="1" t="s">
        <v>76</v>
      </c>
      <c r="B76" s="8">
        <v>4</v>
      </c>
      <c r="C76" s="1" t="s">
        <v>75</v>
      </c>
      <c r="D76" s="1" t="s">
        <v>77</v>
      </c>
      <c r="E76" s="1" t="s">
        <v>78</v>
      </c>
      <c r="F76" s="7">
        <v>5</v>
      </c>
      <c r="G76" s="16">
        <v>6</v>
      </c>
      <c r="H76" s="16">
        <v>11</v>
      </c>
      <c r="I76" s="16">
        <v>3.5</v>
      </c>
      <c r="J76" s="16">
        <v>7.2</v>
      </c>
      <c r="K76" s="16">
        <v>3.5</v>
      </c>
      <c r="L76" s="30">
        <f t="shared" si="7"/>
        <v>36.200000000000003</v>
      </c>
      <c r="M76" s="30">
        <f t="shared" si="8"/>
        <v>40.544000000000004</v>
      </c>
      <c r="N76" s="30">
        <v>7</v>
      </c>
      <c r="O76" s="30">
        <v>1</v>
      </c>
      <c r="P76" s="30">
        <v>2</v>
      </c>
      <c r="Q76" s="30">
        <v>5</v>
      </c>
      <c r="R76" s="30">
        <v>2</v>
      </c>
      <c r="S76" s="30">
        <v>6</v>
      </c>
      <c r="T76" s="30">
        <v>7</v>
      </c>
      <c r="U76" s="30">
        <v>10.5</v>
      </c>
      <c r="V76" s="30">
        <v>6</v>
      </c>
      <c r="W76" s="30">
        <v>1</v>
      </c>
      <c r="X76" s="30">
        <v>2.2000000000000002</v>
      </c>
      <c r="Y76" s="30">
        <f t="shared" si="9"/>
        <v>49.7</v>
      </c>
      <c r="Z76" s="30">
        <f t="shared" si="10"/>
        <v>42.742000000000004</v>
      </c>
      <c r="AA76" s="30">
        <v>24.5</v>
      </c>
      <c r="AB76" s="30">
        <f t="shared" si="11"/>
        <v>22.05</v>
      </c>
      <c r="AC76" s="31">
        <v>12</v>
      </c>
      <c r="AD76" s="30">
        <f t="shared" si="12"/>
        <v>16.32</v>
      </c>
      <c r="AE76" s="19">
        <f t="shared" si="13"/>
        <v>121.65600000000001</v>
      </c>
    </row>
    <row r="77" spans="1:31" ht="15.75">
      <c r="A77" s="5" t="s">
        <v>212</v>
      </c>
      <c r="B77" s="8" t="s">
        <v>186</v>
      </c>
      <c r="C77" s="1" t="s">
        <v>190</v>
      </c>
      <c r="D77" s="4" t="s">
        <v>213</v>
      </c>
      <c r="E77" s="4" t="s">
        <v>214</v>
      </c>
      <c r="F77" s="10">
        <v>9</v>
      </c>
      <c r="G77" s="16">
        <v>5</v>
      </c>
      <c r="H77" s="16">
        <v>11</v>
      </c>
      <c r="I77" s="16">
        <v>5.5</v>
      </c>
      <c r="J77" s="16">
        <v>4.7</v>
      </c>
      <c r="K77" s="16">
        <v>6.5</v>
      </c>
      <c r="L77" s="30">
        <f t="shared" si="7"/>
        <v>41.7</v>
      </c>
      <c r="M77" s="30">
        <f t="shared" si="8"/>
        <v>46.704000000000008</v>
      </c>
      <c r="N77" s="30">
        <v>3</v>
      </c>
      <c r="O77" s="30">
        <v>0</v>
      </c>
      <c r="P77" s="30">
        <v>1</v>
      </c>
      <c r="Q77" s="30">
        <v>4</v>
      </c>
      <c r="R77" s="30"/>
      <c r="S77" s="30">
        <v>4</v>
      </c>
      <c r="T77" s="30">
        <v>11.5</v>
      </c>
      <c r="U77" s="30">
        <v>6.75</v>
      </c>
      <c r="V77" s="30">
        <v>10</v>
      </c>
      <c r="W77" s="30">
        <v>4</v>
      </c>
      <c r="X77" s="30">
        <v>1.2</v>
      </c>
      <c r="Y77" s="30">
        <f t="shared" si="9"/>
        <v>45.45</v>
      </c>
      <c r="Z77" s="30">
        <f t="shared" si="10"/>
        <v>39.087000000000003</v>
      </c>
      <c r="AA77" s="30">
        <v>25.5</v>
      </c>
      <c r="AB77" s="30">
        <f t="shared" si="11"/>
        <v>22.95</v>
      </c>
      <c r="AC77" s="31">
        <v>9</v>
      </c>
      <c r="AD77" s="30">
        <f t="shared" si="12"/>
        <v>12.24</v>
      </c>
      <c r="AE77" s="19">
        <f t="shared" si="13"/>
        <v>120.98100000000001</v>
      </c>
    </row>
    <row r="78" spans="1:31">
      <c r="A78" s="6" t="s">
        <v>259</v>
      </c>
      <c r="B78" s="22" t="s">
        <v>260</v>
      </c>
      <c r="C78" s="6" t="s">
        <v>254</v>
      </c>
      <c r="D78" s="6" t="s">
        <v>257</v>
      </c>
      <c r="E78" s="6" t="s">
        <v>261</v>
      </c>
      <c r="F78" s="10">
        <v>8</v>
      </c>
      <c r="G78" s="16">
        <v>5.5</v>
      </c>
      <c r="H78" s="16">
        <v>3</v>
      </c>
      <c r="I78" s="16">
        <v>5</v>
      </c>
      <c r="J78" s="16">
        <v>10.1</v>
      </c>
      <c r="K78" s="16">
        <v>9.5</v>
      </c>
      <c r="L78" s="30">
        <f t="shared" si="7"/>
        <v>41.1</v>
      </c>
      <c r="M78" s="30">
        <f t="shared" si="8"/>
        <v>46.032000000000004</v>
      </c>
      <c r="N78" s="30">
        <v>5</v>
      </c>
      <c r="O78" s="30">
        <v>4</v>
      </c>
      <c r="P78" s="30">
        <v>0</v>
      </c>
      <c r="Q78" s="30">
        <v>3</v>
      </c>
      <c r="R78" s="30">
        <v>2</v>
      </c>
      <c r="S78" s="30">
        <v>8</v>
      </c>
      <c r="T78" s="30">
        <v>6</v>
      </c>
      <c r="U78" s="30">
        <v>6.75</v>
      </c>
      <c r="V78" s="30">
        <v>9</v>
      </c>
      <c r="W78" s="30">
        <v>0</v>
      </c>
      <c r="X78" s="30">
        <v>2.4</v>
      </c>
      <c r="Y78" s="30">
        <f t="shared" si="9"/>
        <v>46.15</v>
      </c>
      <c r="Z78" s="30">
        <f t="shared" si="10"/>
        <v>39.689</v>
      </c>
      <c r="AA78" s="30">
        <v>26.5</v>
      </c>
      <c r="AB78" s="30">
        <f t="shared" si="11"/>
        <v>23.85</v>
      </c>
      <c r="AC78" s="31">
        <v>8</v>
      </c>
      <c r="AD78" s="30">
        <f t="shared" si="12"/>
        <v>10.88</v>
      </c>
      <c r="AE78" s="19">
        <f t="shared" si="13"/>
        <v>120.45099999999999</v>
      </c>
    </row>
    <row r="79" spans="1:31" ht="26.25">
      <c r="A79" s="5" t="s">
        <v>215</v>
      </c>
      <c r="B79" s="8" t="s">
        <v>186</v>
      </c>
      <c r="C79" s="1" t="s">
        <v>190</v>
      </c>
      <c r="D79" s="4" t="s">
        <v>216</v>
      </c>
      <c r="E79" s="4" t="s">
        <v>217</v>
      </c>
      <c r="F79" s="10">
        <v>6.5</v>
      </c>
      <c r="G79" s="16">
        <v>5</v>
      </c>
      <c r="H79" s="16">
        <v>8</v>
      </c>
      <c r="I79" s="16">
        <v>5.5</v>
      </c>
      <c r="J79" s="16">
        <v>7.1</v>
      </c>
      <c r="K79" s="16">
        <v>4</v>
      </c>
      <c r="L79" s="30">
        <f t="shared" si="7"/>
        <v>36.1</v>
      </c>
      <c r="M79" s="30">
        <f t="shared" si="8"/>
        <v>40.432000000000002</v>
      </c>
      <c r="N79" s="30">
        <v>5</v>
      </c>
      <c r="O79" s="30">
        <v>0</v>
      </c>
      <c r="P79" s="30">
        <v>2</v>
      </c>
      <c r="Q79" s="30">
        <v>6</v>
      </c>
      <c r="R79" s="30">
        <v>4</v>
      </c>
      <c r="S79" s="30">
        <v>6</v>
      </c>
      <c r="T79" s="30">
        <v>3</v>
      </c>
      <c r="U79" s="30">
        <v>8</v>
      </c>
      <c r="V79" s="30">
        <v>8</v>
      </c>
      <c r="W79" s="30">
        <v>2</v>
      </c>
      <c r="X79" s="30">
        <v>4.8</v>
      </c>
      <c r="Y79" s="30">
        <f t="shared" si="9"/>
        <v>48.8</v>
      </c>
      <c r="Z79" s="30">
        <f t="shared" si="10"/>
        <v>41.967999999999996</v>
      </c>
      <c r="AA79" s="30">
        <v>24</v>
      </c>
      <c r="AB79" s="30">
        <f t="shared" si="11"/>
        <v>21.6</v>
      </c>
      <c r="AC79" s="31">
        <v>11</v>
      </c>
      <c r="AD79" s="30">
        <f t="shared" si="12"/>
        <v>14.96</v>
      </c>
      <c r="AE79" s="19">
        <f t="shared" si="13"/>
        <v>118.96000000000001</v>
      </c>
    </row>
    <row r="80" spans="1:31" ht="26.25">
      <c r="A80" s="1" t="s">
        <v>72</v>
      </c>
      <c r="B80" s="8">
        <v>10</v>
      </c>
      <c r="C80" s="1" t="s">
        <v>71</v>
      </c>
      <c r="D80" s="1" t="s">
        <v>73</v>
      </c>
      <c r="E80" s="1" t="s">
        <v>74</v>
      </c>
      <c r="F80" s="7">
        <v>2.5</v>
      </c>
      <c r="G80" s="16">
        <v>6</v>
      </c>
      <c r="H80" s="16">
        <v>7</v>
      </c>
      <c r="I80" s="16">
        <v>4</v>
      </c>
      <c r="J80" s="16">
        <v>9.6999999999999993</v>
      </c>
      <c r="K80" s="16">
        <v>3.5</v>
      </c>
      <c r="L80" s="30">
        <f t="shared" si="7"/>
        <v>32.700000000000003</v>
      </c>
      <c r="M80" s="30">
        <f t="shared" si="8"/>
        <v>36.624000000000009</v>
      </c>
      <c r="N80" s="30">
        <v>2</v>
      </c>
      <c r="O80" s="30">
        <v>1</v>
      </c>
      <c r="P80" s="30">
        <v>2</v>
      </c>
      <c r="Q80" s="30">
        <v>5</v>
      </c>
      <c r="R80" s="30">
        <v>2</v>
      </c>
      <c r="S80" s="30">
        <v>8</v>
      </c>
      <c r="T80" s="30">
        <v>10</v>
      </c>
      <c r="U80" s="30">
        <v>5.75</v>
      </c>
      <c r="V80" s="30">
        <v>6</v>
      </c>
      <c r="W80" s="30">
        <v>2</v>
      </c>
      <c r="X80" s="30">
        <v>8.5</v>
      </c>
      <c r="Y80" s="30">
        <f t="shared" si="9"/>
        <v>52.25</v>
      </c>
      <c r="Z80" s="30">
        <f t="shared" si="10"/>
        <v>44.935000000000002</v>
      </c>
      <c r="AA80" s="30">
        <v>23</v>
      </c>
      <c r="AB80" s="30">
        <f t="shared" si="11"/>
        <v>20.7</v>
      </c>
      <c r="AC80" s="31">
        <v>12</v>
      </c>
      <c r="AD80" s="30">
        <f t="shared" si="12"/>
        <v>16.32</v>
      </c>
      <c r="AE80" s="19">
        <f t="shared" si="13"/>
        <v>118.57900000000001</v>
      </c>
    </row>
    <row r="81" spans="1:31" ht="39">
      <c r="A81" s="8" t="s">
        <v>311</v>
      </c>
      <c r="B81" s="8" t="s">
        <v>127</v>
      </c>
      <c r="C81" s="2" t="s">
        <v>126</v>
      </c>
      <c r="D81" s="2" t="s">
        <v>128</v>
      </c>
      <c r="E81" s="2" t="s">
        <v>129</v>
      </c>
      <c r="F81" s="10">
        <v>5.5</v>
      </c>
      <c r="G81" s="16">
        <v>4</v>
      </c>
      <c r="H81" s="16">
        <v>8</v>
      </c>
      <c r="I81" s="16">
        <v>5.5</v>
      </c>
      <c r="J81" s="16">
        <v>7.9</v>
      </c>
      <c r="K81" s="16">
        <v>7</v>
      </c>
      <c r="L81" s="30">
        <f t="shared" si="7"/>
        <v>37.9</v>
      </c>
      <c r="M81" s="30">
        <f t="shared" si="8"/>
        <v>42.448</v>
      </c>
      <c r="N81" s="30" t="s">
        <v>297</v>
      </c>
      <c r="O81" s="30">
        <v>3</v>
      </c>
      <c r="P81" s="30">
        <v>2</v>
      </c>
      <c r="Q81" s="30">
        <v>4</v>
      </c>
      <c r="R81" s="30">
        <v>4</v>
      </c>
      <c r="S81" s="30">
        <v>2</v>
      </c>
      <c r="T81" s="30"/>
      <c r="U81" s="30">
        <v>11.5</v>
      </c>
      <c r="V81" s="30">
        <v>9</v>
      </c>
      <c r="W81" s="30">
        <v>0</v>
      </c>
      <c r="X81" s="30">
        <v>5.9</v>
      </c>
      <c r="Y81" s="30">
        <f t="shared" si="9"/>
        <v>41.4</v>
      </c>
      <c r="Z81" s="30">
        <f t="shared" si="10"/>
        <v>35.603999999999999</v>
      </c>
      <c r="AA81" s="30">
        <v>23.5</v>
      </c>
      <c r="AB81" s="30">
        <f t="shared" si="11"/>
        <v>21.150000000000002</v>
      </c>
      <c r="AC81" s="31">
        <v>14</v>
      </c>
      <c r="AD81" s="30">
        <f t="shared" si="12"/>
        <v>19.040000000000003</v>
      </c>
      <c r="AE81" s="19">
        <f t="shared" si="13"/>
        <v>118.242</v>
      </c>
    </row>
    <row r="82" spans="1:31" ht="26.25">
      <c r="A82" s="1" t="s">
        <v>123</v>
      </c>
      <c r="B82" s="8">
        <v>9</v>
      </c>
      <c r="C82" s="1" t="s">
        <v>119</v>
      </c>
      <c r="D82" s="1" t="s">
        <v>124</v>
      </c>
      <c r="E82" s="1" t="s">
        <v>125</v>
      </c>
      <c r="F82" s="10">
        <v>2.5</v>
      </c>
      <c r="G82" s="16">
        <v>2.5</v>
      </c>
      <c r="H82" s="16">
        <v>9</v>
      </c>
      <c r="I82" s="16">
        <v>5</v>
      </c>
      <c r="J82" s="16">
        <v>7.4</v>
      </c>
      <c r="K82" s="16">
        <v>5</v>
      </c>
      <c r="L82" s="30">
        <f t="shared" si="7"/>
        <v>31.4</v>
      </c>
      <c r="M82" s="30">
        <f t="shared" si="8"/>
        <v>35.167999999999999</v>
      </c>
      <c r="N82" s="30">
        <v>3</v>
      </c>
      <c r="O82" s="30">
        <v>3</v>
      </c>
      <c r="P82" s="30">
        <v>2</v>
      </c>
      <c r="Q82" s="30">
        <v>4</v>
      </c>
      <c r="R82" s="30">
        <v>5</v>
      </c>
      <c r="S82" s="30">
        <v>7</v>
      </c>
      <c r="T82" s="30">
        <v>5</v>
      </c>
      <c r="U82" s="30">
        <v>8.5</v>
      </c>
      <c r="V82" s="30">
        <v>0</v>
      </c>
      <c r="W82" s="30">
        <v>0</v>
      </c>
      <c r="X82" s="30">
        <v>6.3</v>
      </c>
      <c r="Y82" s="30">
        <f t="shared" si="9"/>
        <v>43.8</v>
      </c>
      <c r="Z82" s="30">
        <f t="shared" si="10"/>
        <v>37.667999999999999</v>
      </c>
      <c r="AA82" s="30">
        <v>28</v>
      </c>
      <c r="AB82" s="30">
        <f t="shared" si="11"/>
        <v>25.2</v>
      </c>
      <c r="AC82" s="31">
        <v>13</v>
      </c>
      <c r="AD82" s="30">
        <f t="shared" si="12"/>
        <v>17.68</v>
      </c>
      <c r="AE82" s="19">
        <f t="shared" si="13"/>
        <v>115.71600000000001</v>
      </c>
    </row>
    <row r="83" spans="1:31" ht="26.25">
      <c r="A83" s="1" t="s">
        <v>31</v>
      </c>
      <c r="B83" s="8" t="s">
        <v>32</v>
      </c>
      <c r="C83" s="1" t="s">
        <v>30</v>
      </c>
      <c r="D83" s="1" t="s">
        <v>33</v>
      </c>
      <c r="E83" s="1" t="s">
        <v>34</v>
      </c>
      <c r="F83" s="10">
        <v>5</v>
      </c>
      <c r="G83" s="16">
        <v>4</v>
      </c>
      <c r="H83" s="16">
        <v>10</v>
      </c>
      <c r="I83" s="16">
        <v>4.5</v>
      </c>
      <c r="J83" s="16">
        <v>6.2</v>
      </c>
      <c r="K83" s="16">
        <v>6.5</v>
      </c>
      <c r="L83" s="30">
        <f t="shared" si="7"/>
        <v>36.200000000000003</v>
      </c>
      <c r="M83" s="30">
        <f t="shared" si="8"/>
        <v>40.544000000000004</v>
      </c>
      <c r="N83" s="30">
        <v>2</v>
      </c>
      <c r="O83" s="30">
        <v>1</v>
      </c>
      <c r="P83" s="30">
        <v>2</v>
      </c>
      <c r="Q83" s="30">
        <v>5</v>
      </c>
      <c r="R83" s="30">
        <v>3</v>
      </c>
      <c r="S83" s="30">
        <v>6</v>
      </c>
      <c r="T83" s="30">
        <v>3</v>
      </c>
      <c r="U83" s="30">
        <v>5</v>
      </c>
      <c r="V83" s="30">
        <v>5</v>
      </c>
      <c r="W83" s="30">
        <v>3</v>
      </c>
      <c r="X83" s="30">
        <v>2.2000000000000002</v>
      </c>
      <c r="Y83" s="30">
        <f t="shared" si="9"/>
        <v>37.200000000000003</v>
      </c>
      <c r="Z83" s="30">
        <f t="shared" si="10"/>
        <v>31.992000000000001</v>
      </c>
      <c r="AA83" s="30">
        <v>26</v>
      </c>
      <c r="AB83" s="30">
        <f t="shared" si="11"/>
        <v>23.400000000000002</v>
      </c>
      <c r="AC83" s="31">
        <v>13</v>
      </c>
      <c r="AD83" s="30">
        <f t="shared" si="12"/>
        <v>17.68</v>
      </c>
      <c r="AE83" s="19">
        <f t="shared" si="13"/>
        <v>113.61600000000001</v>
      </c>
    </row>
    <row r="84" spans="1:31" s="17" customFormat="1" ht="26.25">
      <c r="A84" s="1" t="s">
        <v>185</v>
      </c>
      <c r="B84" s="8" t="s">
        <v>186</v>
      </c>
      <c r="C84" s="1" t="s">
        <v>173</v>
      </c>
      <c r="D84" s="1" t="s">
        <v>187</v>
      </c>
      <c r="E84" s="1" t="s">
        <v>188</v>
      </c>
      <c r="F84" s="10">
        <v>4</v>
      </c>
      <c r="G84" s="16">
        <v>3</v>
      </c>
      <c r="H84" s="16">
        <v>7</v>
      </c>
      <c r="I84" s="16">
        <v>6</v>
      </c>
      <c r="J84" s="16">
        <v>6.8</v>
      </c>
      <c r="K84" s="16">
        <v>3.5</v>
      </c>
      <c r="L84" s="30">
        <f t="shared" si="7"/>
        <v>30.3</v>
      </c>
      <c r="M84" s="30">
        <f t="shared" si="8"/>
        <v>33.936000000000007</v>
      </c>
      <c r="N84" s="30">
        <v>2</v>
      </c>
      <c r="O84" s="30">
        <v>3</v>
      </c>
      <c r="P84" s="30">
        <v>2</v>
      </c>
      <c r="Q84" s="30">
        <v>4</v>
      </c>
      <c r="R84" s="30">
        <v>6</v>
      </c>
      <c r="S84" s="30">
        <v>6</v>
      </c>
      <c r="T84" s="30">
        <v>5</v>
      </c>
      <c r="U84" s="30">
        <v>10.5</v>
      </c>
      <c r="V84" s="30">
        <v>9</v>
      </c>
      <c r="W84" s="30">
        <v>4</v>
      </c>
      <c r="X84" s="30">
        <v>4.5999999999999996</v>
      </c>
      <c r="Y84" s="30">
        <f t="shared" si="9"/>
        <v>56.1</v>
      </c>
      <c r="Z84" s="30">
        <f t="shared" si="10"/>
        <v>48.246000000000002</v>
      </c>
      <c r="AA84" s="30">
        <v>18</v>
      </c>
      <c r="AB84" s="30">
        <f t="shared" si="11"/>
        <v>16.2</v>
      </c>
      <c r="AC84" s="31">
        <v>11</v>
      </c>
      <c r="AD84" s="30">
        <f t="shared" si="12"/>
        <v>14.96</v>
      </c>
      <c r="AE84" s="19">
        <f t="shared" si="13"/>
        <v>113.34200000000001</v>
      </c>
    </row>
    <row r="85" spans="1:31" ht="26.25">
      <c r="A85" s="6" t="s">
        <v>135</v>
      </c>
      <c r="B85" s="22">
        <v>10</v>
      </c>
      <c r="C85" s="6" t="s">
        <v>134</v>
      </c>
      <c r="D85" s="6" t="s">
        <v>136</v>
      </c>
      <c r="E85" s="6" t="s">
        <v>137</v>
      </c>
      <c r="F85" s="10">
        <v>7</v>
      </c>
      <c r="G85" s="16">
        <v>2.5</v>
      </c>
      <c r="H85" s="16">
        <v>5</v>
      </c>
      <c r="I85" s="16">
        <v>4.5</v>
      </c>
      <c r="J85" s="18">
        <v>7.1</v>
      </c>
      <c r="K85" s="16">
        <v>3</v>
      </c>
      <c r="L85" s="30">
        <f t="shared" si="7"/>
        <v>29.1</v>
      </c>
      <c r="M85" s="30">
        <f t="shared" si="8"/>
        <v>32.592000000000006</v>
      </c>
      <c r="N85" s="30">
        <v>4</v>
      </c>
      <c r="O85" s="30">
        <v>4</v>
      </c>
      <c r="P85" s="30">
        <v>2</v>
      </c>
      <c r="Q85" s="30">
        <v>5</v>
      </c>
      <c r="R85" s="30">
        <v>3</v>
      </c>
      <c r="S85" s="30">
        <v>9</v>
      </c>
      <c r="T85" s="30"/>
      <c r="U85" s="30">
        <v>1.75</v>
      </c>
      <c r="V85" s="30"/>
      <c r="W85" s="30">
        <v>1</v>
      </c>
      <c r="X85" s="30">
        <v>5.0999999999999996</v>
      </c>
      <c r="Y85" s="30">
        <f t="shared" si="9"/>
        <v>34.85</v>
      </c>
      <c r="Z85" s="30">
        <f t="shared" si="10"/>
        <v>29.971</v>
      </c>
      <c r="AA85" s="30">
        <v>23</v>
      </c>
      <c r="AB85" s="30">
        <f t="shared" si="11"/>
        <v>20.7</v>
      </c>
      <c r="AC85" s="31">
        <v>16</v>
      </c>
      <c r="AD85" s="30">
        <f t="shared" si="12"/>
        <v>21.76</v>
      </c>
      <c r="AE85" s="19">
        <f t="shared" si="13"/>
        <v>105.02300000000001</v>
      </c>
    </row>
    <row r="86" spans="1:31">
      <c r="A86" s="1" t="s">
        <v>234</v>
      </c>
      <c r="B86" s="25">
        <v>11</v>
      </c>
      <c r="C86" s="1" t="s">
        <v>229</v>
      </c>
      <c r="D86" s="1" t="s">
        <v>235</v>
      </c>
      <c r="E86" s="1" t="s">
        <v>236</v>
      </c>
      <c r="F86" s="10">
        <v>2.5</v>
      </c>
      <c r="G86" s="16">
        <v>5</v>
      </c>
      <c r="H86" s="16">
        <v>4</v>
      </c>
      <c r="I86" s="16">
        <v>5</v>
      </c>
      <c r="J86" s="16">
        <v>4.9000000000000004</v>
      </c>
      <c r="K86" s="16">
        <v>3.5</v>
      </c>
      <c r="L86" s="30">
        <f t="shared" si="7"/>
        <v>24.9</v>
      </c>
      <c r="M86" s="30">
        <f t="shared" si="8"/>
        <v>27.888000000000002</v>
      </c>
      <c r="N86" s="30">
        <v>2</v>
      </c>
      <c r="O86" s="30">
        <v>4</v>
      </c>
      <c r="P86" s="30">
        <v>0</v>
      </c>
      <c r="Q86" s="30">
        <v>4</v>
      </c>
      <c r="R86" s="30">
        <v>2</v>
      </c>
      <c r="S86" s="30">
        <v>4</v>
      </c>
      <c r="T86" s="30">
        <v>5</v>
      </c>
      <c r="U86" s="30">
        <v>9</v>
      </c>
      <c r="V86" s="30">
        <v>5</v>
      </c>
      <c r="W86" s="30">
        <v>0</v>
      </c>
      <c r="X86" s="30">
        <v>2.4</v>
      </c>
      <c r="Y86" s="30">
        <f t="shared" si="9"/>
        <v>37.4</v>
      </c>
      <c r="Z86" s="30">
        <f t="shared" si="10"/>
        <v>32.164000000000001</v>
      </c>
      <c r="AA86" s="30">
        <v>21.5</v>
      </c>
      <c r="AB86" s="30">
        <f t="shared" si="11"/>
        <v>19.350000000000001</v>
      </c>
      <c r="AC86" s="31">
        <v>12</v>
      </c>
      <c r="AD86" s="30">
        <f t="shared" si="12"/>
        <v>16.32</v>
      </c>
      <c r="AE86" s="19">
        <f t="shared" si="13"/>
        <v>95.722000000000008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Viešinimui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 Mackevič</dc:creator>
  <cp:lastModifiedBy>Rytas-PC</cp:lastModifiedBy>
  <dcterms:created xsi:type="dcterms:W3CDTF">2014-05-08T19:22:25Z</dcterms:created>
  <dcterms:modified xsi:type="dcterms:W3CDTF">2014-05-13T08:44:30Z</dcterms:modified>
</cp:coreProperties>
</file>